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NHAN CHOT\"/>
    </mc:Choice>
  </mc:AlternateContent>
  <xr:revisionPtr revIDLastSave="0" documentId="13_ncr:1_{129DC96C-D8B7-479D-8CA7-F4CC10F6895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hụ lục I" sheetId="1" r:id="rId1"/>
    <sheet name="Phụ lục II" sheetId="3" r:id="rId2"/>
    <sheet name="Phụ lục III" sheetId="2" r:id="rId3"/>
  </sheets>
  <externalReferences>
    <externalReference r:id="rId4"/>
  </externalReferences>
  <definedNames>
    <definedName name="_xlnm.Print_Titles" localSheetId="0">'Phụ lục I'!$4:$6</definedName>
    <definedName name="_xlnm.Print_Titles" localSheetId="1">'Phụ lục II'!$4:$6</definedName>
    <definedName name="_xlnm.Print_Titles" localSheetId="2">'Phụ lục III'!$4:$5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50" i="3"/>
  <c r="I51" i="3"/>
  <c r="I52" i="3"/>
  <c r="I53" i="3"/>
  <c r="I54" i="3"/>
  <c r="I55" i="3"/>
  <c r="I56" i="3"/>
  <c r="I57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7" i="3"/>
  <c r="C58" i="3"/>
  <c r="D58" i="3"/>
  <c r="E58" i="3"/>
  <c r="I58" i="3" s="1"/>
  <c r="H31" i="1"/>
  <c r="H28" i="1"/>
  <c r="H29" i="1"/>
  <c r="H27" i="1"/>
  <c r="H26" i="1"/>
  <c r="H24" i="1"/>
  <c r="G22" i="1"/>
  <c r="H22" i="1" s="1"/>
  <c r="H21" i="1"/>
  <c r="H20" i="1"/>
  <c r="H18" i="1"/>
  <c r="H17" i="1"/>
  <c r="H16" i="1"/>
  <c r="H14" i="1"/>
  <c r="H12" i="1"/>
  <c r="H13" i="1"/>
  <c r="H10" i="1"/>
  <c r="H11" i="1"/>
  <c r="H9" i="1"/>
  <c r="H8" i="1"/>
  <c r="E32" i="1" l="1"/>
  <c r="H99" i="3" l="1"/>
  <c r="G99" i="3" l="1"/>
  <c r="E49" i="3"/>
  <c r="I49" i="3" s="1"/>
  <c r="G32" i="1"/>
  <c r="E99" i="3" l="1"/>
  <c r="I99" i="3"/>
  <c r="H32" i="1"/>
</calcChain>
</file>

<file path=xl/sharedStrings.xml><?xml version="1.0" encoding="utf-8"?>
<sst xmlns="http://schemas.openxmlformats.org/spreadsheetml/2006/main" count="424" uniqueCount="341">
  <si>
    <t>Phụ lục I</t>
  </si>
  <si>
    <t>Tên xã/phường/thị trấn</t>
  </si>
  <si>
    <t>Đã được phê duyệt</t>
  </si>
  <si>
    <t>Địa điểm xây dựng</t>
  </si>
  <si>
    <t>Chiều dài (Km)</t>
  </si>
  <si>
    <t>I</t>
  </si>
  <si>
    <t>HUYỆN CHỢ MỚI</t>
  </si>
  <si>
    <t>Xã Bình Văn</t>
  </si>
  <si>
    <t>Tuyến đường Thôn Thôm Bó</t>
  </si>
  <si>
    <t>Tuyến đường thôn Thôm Bó</t>
  </si>
  <si>
    <t>Xã Quảng Chu</t>
  </si>
  <si>
    <t>Tuyến đường thôn Cửa Khe</t>
  </si>
  <si>
    <t>Xã Mai lạp</t>
  </si>
  <si>
    <t>Tuyến đường Pác Cáp- Đèo Quẻ - Khuổi Vai</t>
  </si>
  <si>
    <t>Xã Thanh Thịnh</t>
  </si>
  <si>
    <t>Tuyến đường Khe Lầm, thôn Cạm Lẹng</t>
  </si>
  <si>
    <t>II</t>
  </si>
  <si>
    <t>HUYỆN BẠCH THÔNG</t>
  </si>
  <si>
    <t>Xã Dương Phong</t>
  </si>
  <si>
    <t>Đường Khuổi Chạp thôn Tổng Ngay</t>
  </si>
  <si>
    <t>Tuyến đường Khuổi Chì, Thôn Quăn</t>
  </si>
  <si>
    <t>Xã Tân Tú</t>
  </si>
  <si>
    <t>Tuyến đường thôn Bản Mới - Khuổi Dầy, Thôn Bản Mới</t>
  </si>
  <si>
    <t>III</t>
  </si>
  <si>
    <t>HUYỆN PÁC NẶM</t>
  </si>
  <si>
    <t>Xã Cổ Linh</t>
  </si>
  <si>
    <t>Tuyến ĐT.258B – Thôm Luông Thôn Bản Sáng</t>
  </si>
  <si>
    <t>IV</t>
  </si>
  <si>
    <t>HUYỆN NA RÌ</t>
  </si>
  <si>
    <t>Xã Văn Lang</t>
  </si>
  <si>
    <t>Thôn Nà Lẹng</t>
  </si>
  <si>
    <t>Xã Văn Minh</t>
  </si>
  <si>
    <t>Xã Liêm Thuỷ</t>
  </si>
  <si>
    <t>Tuyến đường Vằng Kheo - Khuổi Têng, thôn Nà Bó</t>
  </si>
  <si>
    <t>V</t>
  </si>
  <si>
    <t>HUYỆN BA BỂ</t>
  </si>
  <si>
    <t>Cao Thượng</t>
  </si>
  <si>
    <t>Xã Mỹ Phương</t>
  </si>
  <si>
    <t>Nà Cà</t>
  </si>
  <si>
    <t>Tuyến đường Khuổi Lừa - Pùng Chằm, thôn Pùng Chằm</t>
  </si>
  <si>
    <t>Xã Yến Dương</t>
  </si>
  <si>
    <t>Tuyến đường thôn Nà Pài</t>
  </si>
  <si>
    <t>Xã Địa Linh</t>
  </si>
  <si>
    <t>VI</t>
  </si>
  <si>
    <t>HUYỆN NGÂN SƠN</t>
  </si>
  <si>
    <t>Bằng Vân</t>
  </si>
  <si>
    <t>Tuyến Khinh Héo - Pác Nạn</t>
  </si>
  <si>
    <t>VII</t>
  </si>
  <si>
    <t>HUYỆN CHỢ ĐỒN</t>
  </si>
  <si>
    <t>Xã Nam Cường</t>
  </si>
  <si>
    <t>Xã Nghĩa Tá</t>
  </si>
  <si>
    <t>Nà Đẩy</t>
  </si>
  <si>
    <t>Bản Bẳng</t>
  </si>
  <si>
    <t>VIII</t>
  </si>
  <si>
    <t>THÀNH PHỐ BẮC KẠN</t>
  </si>
  <si>
    <t>Phường Xuất Hoá</t>
  </si>
  <si>
    <t>Khuổi Só</t>
  </si>
  <si>
    <t xml:space="preserve">TỔNG  </t>
  </si>
  <si>
    <t>Phụ lục II</t>
  </si>
  <si>
    <t>Thứ tự tuyến theo quy hoạch</t>
  </si>
  <si>
    <r>
      <t xml:space="preserve">Địa điểm xây dựng </t>
    </r>
    <r>
      <rPr>
        <b/>
        <i/>
        <sz val="12"/>
        <color theme="1"/>
        <rFont val="Times New Roman"/>
        <family val="1"/>
      </rPr>
      <t>(thôn, xóm..)</t>
    </r>
  </si>
  <si>
    <t>Điểm đầu</t>
  </si>
  <si>
    <t>Điểm cuối</t>
  </si>
  <si>
    <t>Tuyến đường thôn Bản Nhuần 1</t>
  </si>
  <si>
    <t>Nối tiếp đường Lâm nghiệp</t>
  </si>
  <si>
    <t>Cuối Măng Xanh, rừng sản xuất thôn Bản Nhuần 1</t>
  </si>
  <si>
    <t>Tuyến đường Khe Luông</t>
  </si>
  <si>
    <t>Quốc lộ 3</t>
  </si>
  <si>
    <t>Cánh rừng Khe Luông</t>
  </si>
  <si>
    <t>Xã Nông Hạ</t>
  </si>
  <si>
    <t>Tuyến đường thôn Cao Thanh</t>
  </si>
  <si>
    <t>Nà Lòn</t>
  </si>
  <si>
    <t>Khuổi Cút</t>
  </si>
  <si>
    <t>Xã Thanh Mai</t>
  </si>
  <si>
    <t>Đầu đường ĐT.259</t>
  </si>
  <si>
    <t>Đến khe Khuổi Dạc</t>
  </si>
  <si>
    <t>Tuyến đường Thôn Khuổi Phấy</t>
  </si>
  <si>
    <t>Từ đầu cầu tràn Khuổi Phấy</t>
  </si>
  <si>
    <t>Đến cuối khe Vàng Mòn</t>
  </si>
  <si>
    <t>Xã Yên Cư</t>
  </si>
  <si>
    <t>Tuyến đường thôn Bản Tám 1</t>
  </si>
  <si>
    <t>Rừng Ông Trường</t>
  </si>
  <si>
    <t>Nà Mặn</t>
  </si>
  <si>
    <t>Tuyến đường thôn Bản Tám 2</t>
  </si>
  <si>
    <t>Nặm Tốc</t>
  </si>
  <si>
    <t>Phung Mạn</t>
  </si>
  <si>
    <t>Tuyến đường thôn Đon Quy</t>
  </si>
  <si>
    <t>Nà Nguộn</t>
  </si>
  <si>
    <t>Pan Ý</t>
  </si>
  <si>
    <t>Tuyến đường thôn Nà Pạn</t>
  </si>
  <si>
    <t>Nà Pò</t>
  </si>
  <si>
    <t>Khuổi Tà</t>
  </si>
  <si>
    <t>Tuyến đường thôn Đon Nhậu 1</t>
  </si>
  <si>
    <t>Vườn ươm</t>
  </si>
  <si>
    <t>Khưa Quang</t>
  </si>
  <si>
    <t>Tuyến đường thôn Đon Nhậu 2</t>
  </si>
  <si>
    <t>Cạm Phụt</t>
  </si>
  <si>
    <t>Vòng Líu</t>
  </si>
  <si>
    <t>Xã Vi Hương</t>
  </si>
  <si>
    <t>Tuyến Phai luông Nà Bẻ</t>
  </si>
  <si>
    <t>Ngã ba nhà văn hóa thôn Nà Phải</t>
  </si>
  <si>
    <t>Nà Bẻ thôn Nà Sang</t>
  </si>
  <si>
    <t>Tuyến đường thôn Nà Lầu</t>
  </si>
  <si>
    <t>Nhà bà Hoàng Thị  Hoà (Bản Mới)</t>
  </si>
  <si>
    <t>Loòng Công Quan</t>
  </si>
  <si>
    <t>Xã Nguyên Phúc</t>
  </si>
  <si>
    <t>Tuyến đường Lủng Lừa, thôn Nam Yên</t>
  </si>
  <si>
    <t>Thôm Pằng</t>
  </si>
  <si>
    <t>Lủng Lừa</t>
  </si>
  <si>
    <t>Xã Quang Thuận</t>
  </si>
  <si>
    <t>Tuyến đường khuổi Nẩu thôn Nà Chạp - Boóc Khún</t>
  </si>
  <si>
    <t>Khuổi Nẩu</t>
  </si>
  <si>
    <t>Booc Khún</t>
  </si>
  <si>
    <t>Tuyến đường  Khẻo  Ma - Khuổi  Cà,  thôn  Nà  Lẹng</t>
  </si>
  <si>
    <t>Khẻo Ma</t>
  </si>
  <si>
    <t>Khuổi Cà</t>
  </si>
  <si>
    <t>Khuổi Bốc thôn Nà Vài</t>
  </si>
  <si>
    <t>Hộ ông Lèng Đức Sình</t>
  </si>
  <si>
    <t>Hộ Bà Hạ Thị Diệu thôn Nà Vài</t>
  </si>
  <si>
    <t>Xã Cẩm Giàng</t>
  </si>
  <si>
    <t>Tuyến đường Pác Kéo-Lòng Thôm, thôn Khuổi Chanh</t>
  </si>
  <si>
    <t>Đường thôn giáp nhà VH thôn khuổi Chanh.</t>
  </si>
  <si>
    <t>Loỏng Thôm</t>
  </si>
  <si>
    <t>Tuyến đường Thôm Hưu thôn Nà Ngăm</t>
  </si>
  <si>
    <t>Đường Lâm nghiệp đã mở (Đất ông Đối)</t>
  </si>
  <si>
    <t>Giáp Nhà mấy gạch Tuynel Cẩm Giàng</t>
  </si>
  <si>
    <t>Xã Quang Phong</t>
  </si>
  <si>
    <t>Tuyến đường sản xuất thôn Nà Buốc</t>
  </si>
  <si>
    <t>Pang Thửa</t>
  </si>
  <si>
    <t>Muồn Puộm</t>
  </si>
  <si>
    <t>Nà Đán</t>
  </si>
  <si>
    <t>Trạm Phầm</t>
  </si>
  <si>
    <t>Xã Xuân Dương</t>
  </si>
  <si>
    <t>Tuyến đường thôn Bắc Sen</t>
  </si>
  <si>
    <t>Cầu cứng Nà Nhàng</t>
  </si>
  <si>
    <t>Khuổi Chả</t>
  </si>
  <si>
    <t>Thôn Thôm Chản</t>
  </si>
  <si>
    <t>Nhà Ông Cuổn</t>
  </si>
  <si>
    <t>Nhà ông Ánh (Bắc Sen)</t>
  </si>
  <si>
    <t>Xã Lương Thượng</t>
  </si>
  <si>
    <t>Tuyến đường thôn Bản Giang</t>
  </si>
  <si>
    <t>Quốc lộ 279</t>
  </si>
  <si>
    <t>Khe Lọ Giảo</t>
  </si>
  <si>
    <t>Thôn Pác Ban</t>
  </si>
  <si>
    <t>Pác Đúc Liềng</t>
  </si>
  <si>
    <t>Đức Mạ</t>
  </si>
  <si>
    <t>Xã Côn Minh</t>
  </si>
  <si>
    <t>Đường vào khu sản xuất Lâm nghiệp Sảng Su (Thôn Nà Thỏa)</t>
  </si>
  <si>
    <t>Khu Phân trường Bản Lài</t>
  </si>
  <si>
    <t>Khu Đồi Sảng Su</t>
  </si>
  <si>
    <t>Thị trấn Yến Lạc</t>
  </si>
  <si>
    <t>Đường vào khu sản xuất thôn Khuổi Nằn II</t>
  </si>
  <si>
    <t>Từ nhà ông Khíu thôn Khuổi Nằn II</t>
  </si>
  <si>
    <t>Thẳm Xiên Khuổi Nằn II</t>
  </si>
  <si>
    <t>Đường vào khu sản xuất Nặm Thiếu</t>
  </si>
  <si>
    <t>Thôn Khuổi Nằn I</t>
  </si>
  <si>
    <t>Nặm Thiếu</t>
  </si>
  <si>
    <t>Xã Đồng Phúc</t>
  </si>
  <si>
    <t>Đường lâm nghiệp thôn Nà Phạ</t>
  </si>
  <si>
    <t>Nhà Văn hóa thôn Nà Pạ</t>
  </si>
  <si>
    <t>Thôm Khảnh</t>
  </si>
  <si>
    <t>Bản Chán - Điểm</t>
  </si>
  <si>
    <t>Bó Bủn</t>
  </si>
  <si>
    <t>Điểm</t>
  </si>
  <si>
    <t>Bản Chán - Pù Tràng</t>
  </si>
  <si>
    <t>Nhà ô Vịnh</t>
  </si>
  <si>
    <t>Pù Tràng</t>
  </si>
  <si>
    <t>Tuyến đường Thôn Bản Hậu, Cốc Muồi, Nà Cà</t>
  </si>
  <si>
    <t>Trung tâm thôn Bản Hậu</t>
  </si>
  <si>
    <t>Khuổi Mạ - Khuổi Lào</t>
  </si>
  <si>
    <t>Vằng Kheo</t>
  </si>
  <si>
    <t>Pú Lùa</t>
  </si>
  <si>
    <t>Nà Còi</t>
  </si>
  <si>
    <t>Thôn Nà Đúc, Khuổi Hích</t>
  </si>
  <si>
    <t>Giao với ĐT.258 thôn Nà Đúc</t>
  </si>
  <si>
    <t>Khuổi Hích</t>
  </si>
  <si>
    <t>Xã Khang Ninh</t>
  </si>
  <si>
    <t>Nà Kiêng</t>
  </si>
  <si>
    <t>Nà Pạng</t>
  </si>
  <si>
    <t>Xã Bình Trung</t>
  </si>
  <si>
    <t>Xã Yên Phong</t>
  </si>
  <si>
    <t>Tuyến đường Khuổi Tâu, thôn Nà Tấc</t>
  </si>
  <si>
    <t>Đường Nhựa Bằng Lãng - Yên Phong</t>
  </si>
  <si>
    <t>Khu rừng sản xuất Nà Kiện, Nà cải và các tuyến nhánh</t>
  </si>
  <si>
    <t>Xã Phương Viên</t>
  </si>
  <si>
    <t>Đường Kéo Dụ, Bản Làn</t>
  </si>
  <si>
    <t>Kéo Dụ</t>
  </si>
  <si>
    <t>Lũng Hưởng</t>
  </si>
  <si>
    <t>Tổng cộng</t>
  </si>
  <si>
    <t>39 tuyến</t>
  </si>
  <si>
    <t>Tuyến đường thôn Phiêng Luông - Khuổi Dạc (Tuyến 4)</t>
  </si>
  <si>
    <t>DANH MỤC CÁC TUYẾN ĐƯỜNG LÂM NGHIỆP BỔ SUNG</t>
  </si>
  <si>
    <t>Stt</t>
  </si>
  <si>
    <t>Thứ tự</t>
  </si>
  <si>
    <t>tuyến theo quy hoạch</t>
  </si>
  <si>
    <t>Đã được phê duyệt tại Nghị quyết</t>
  </si>
  <si>
    <t>Nghị quyết số 56/NQ-HĐND</t>
  </si>
  <si>
    <t>Xã Liêm thuỷ</t>
  </si>
  <si>
    <t>Nghị quyết số 54/NQ-HĐND</t>
  </si>
  <si>
    <t>Ghi chú</t>
  </si>
  <si>
    <t>Sau điều chỉnh (Km)</t>
  </si>
  <si>
    <t>9 = 5- (7+8)</t>
  </si>
  <si>
    <t>Nà Khằn</t>
  </si>
  <si>
    <t>Khuổi Coóc</t>
  </si>
  <si>
    <t>Thôn Khuổi Liềng - Cạm Phảng</t>
  </si>
  <si>
    <t>Thôn Khuổi Liềng - Bản Đo</t>
  </si>
  <si>
    <t>Tuyến đường Khe Tranh, thôn Nà Choọng</t>
  </si>
  <si>
    <t>Tuyến đường thôn Bản Nhuần 2</t>
  </si>
  <si>
    <t>Xã Mai Lạp</t>
  </si>
  <si>
    <t>Tuyến đường Tổng Vụ-Khe Thạch, thôn Bản Pá</t>
  </si>
  <si>
    <t>Tuyến đường Tổng Vụ - Khau Bắc</t>
  </si>
  <si>
    <t>Xã Thanh Vận</t>
  </si>
  <si>
    <t>Tuyến đường Thôm Ping, thôn Khau Chủ</t>
  </si>
  <si>
    <t>Tuyến đường Khuổi Lùng, thôn Chúa Lải</t>
  </si>
  <si>
    <t>Tuyến đường Thôn Bản Còn</t>
  </si>
  <si>
    <t>Tuyến đường Khe Tao, thôn Cốc Po</t>
  </si>
  <si>
    <t> Xã Nông Hạ</t>
  </si>
  <si>
    <t>Tuyến đường thôn Nà Bản 2</t>
  </si>
  <si>
    <t>Xã Yên Hân</t>
  </si>
  <si>
    <t>Tuyến đường thôn Nà Đon</t>
  </si>
  <si>
    <t>Tuyến đường thôn Bản Mộc</t>
  </si>
  <si>
    <t>Tuyến đường thôn Nà Làng</t>
  </si>
  <si>
    <t>Thị trấn Đồng Tâm</t>
  </si>
  <si>
    <t>Tuyến đường Nà Hin - Khuân Sao</t>
  </si>
  <si>
    <t>Tuyến đường Vằng Áng - Nà Ấm, thôn thủy Điện (2 nhánh)</t>
  </si>
  <si>
    <t> Xã Quân Hà</t>
  </si>
  <si>
    <t>Tuyến đường Bản Miềng đến Tào Ngần</t>
  </si>
  <si>
    <t>Tuyến đường Năm Thâu, Thôn Quăn</t>
  </si>
  <si>
    <t>Xã Đôn Phong</t>
  </si>
  <si>
    <t>Đường Khe khuổi Muổng - Lò Chảng</t>
  </si>
  <si>
    <t>Tuyến đường Khuổi Đon -Thôm Lặc - Khuổi Lừa, Thôn Bản Vén</t>
  </si>
  <si>
    <t>Tuyến đường Khuổi Cắc - Khau Cùa, Thôn Boóc Khún</t>
  </si>
  <si>
    <t>Tuyến đường: Nà Thoi - Boóc Khún – Khuổi Cà (Bổ xung nhánh )</t>
  </si>
  <si>
    <t>Đường Khuổi Chàn, thôn Bản Mèn</t>
  </si>
  <si>
    <t>Tuyến đường lâm nghiệp Thôn Khuổi Dấm</t>
  </si>
  <si>
    <t>Tuyến ĐT.258B – Nà Nèn Thôn Khuổi Trà</t>
  </si>
  <si>
    <t>Xã Cao Tân</t>
  </si>
  <si>
    <t xml:space="preserve"> Nà Quạng - Cao Tân</t>
  </si>
  <si>
    <t xml:space="preserve"> Đuông Nưa - Cao Tân</t>
  </si>
  <si>
    <t>Xã Bằng Thành</t>
  </si>
  <si>
    <t>Lủng Mít - Khuổi Sảm</t>
  </si>
  <si>
    <t>Tuyến đường Cạm Lạc-Khuổi Pảu, thôn Lũng Danh</t>
  </si>
  <si>
    <t>Tuyến đường  Lọ Nghịu - Chau Điểm, thôn Bản Cải</t>
  </si>
  <si>
    <t>Thôn Nà Dụ</t>
  </si>
  <si>
    <t>Tuyến đường sản xuất thôn Nà Tha</t>
  </si>
  <si>
    <t>Tuyến Khuổi Can - Piêng Pựt, xã Trần Phú</t>
  </si>
  <si>
    <t>Tuyến đường cầu treo Bắc Sen - Khuổi Sla, thôn Bắc Sen</t>
  </si>
  <si>
    <t> Xã Đổng Xá</t>
  </si>
  <si>
    <t>Thôn Nà Thác</t>
  </si>
  <si>
    <t>Xã Trần Phú</t>
  </si>
  <si>
    <t>Tuyến đường Piêng Pụt - Khuổi Can, thôn Piêng Pụt</t>
  </si>
  <si>
    <t>Xã Sơn Thành</t>
  </si>
  <si>
    <t>Tuyến đường Đông Phy - Thôm Săm, thôn Pan Khe</t>
  </si>
  <si>
    <t>Tuyến đường  Cốc Mạ, thôn Nà Pàn</t>
  </si>
  <si>
    <t>Tuyến đường Cốc Ỏ - Cốc Cúm, thôn Bản Chang</t>
  </si>
  <si>
    <t>Xã Kim Lư</t>
  </si>
  <si>
    <t>Tuyến đường Hồ Khuổi Khe, thôn Khuổi Ít</t>
  </si>
  <si>
    <t>Tuyến đường Tin Pít - Hin Hé, thôn Lũng Cào</t>
  </si>
  <si>
    <t>Tuyến đường Khum Mằn thôn Khum Mằn</t>
  </si>
  <si>
    <t>Tuyến đường Nà Pằng đi Khuổi Phước, Thôn Nà Lẹng</t>
  </si>
  <si>
    <t>Thôn Lủng Mình</t>
  </si>
  <si>
    <t> Xã Mỹ Phương</t>
  </si>
  <si>
    <t>Tuyến đường Khuổi Chiêm - Bjoóc Ve, thôn Bjoóc Ve</t>
  </si>
  <si>
    <t>Phiêng Phường</t>
  </si>
  <si>
    <t>Tuyến đường thôn  Phiêng Khăm</t>
  </si>
  <si>
    <t> Xã Địa Linh</t>
  </si>
  <si>
    <t>Thôn Tiền Phong - Thôn Bản Váng</t>
  </si>
  <si>
    <t>Thôn Bản Váng, Bản Mạ- Lủng Vài</t>
  </si>
  <si>
    <t>Thôn Nà Đúc</t>
  </si>
  <si>
    <t>Xã Phúc Lộc</t>
  </si>
  <si>
    <t>Tuyến đường Cốc Lược - Vằng Quan</t>
  </si>
  <si>
    <t>Tuyến đường Nà Hỏi - Nhật Vẹn</t>
  </si>
  <si>
    <t>Xã Cốc Đán</t>
  </si>
  <si>
    <t>Tuyến đường Thôm Luông – Coóc Moòng, thôn Coóc Moòng</t>
  </si>
  <si>
    <t>Xã Thuần Mang</t>
  </si>
  <si>
    <t>Tuyến đường Nà Chúa - Rác Lạn, thôn Nà Chúa</t>
  </si>
  <si>
    <t>Tuyến: Nà Dầy - Củm Ngoả, thôn Nà Dầy</t>
  </si>
  <si>
    <t>Tuyến đường Khuổi Chắp - Nặm Dân, thôn Khuổi Chắp</t>
  </si>
  <si>
    <t>Tuyến đường (Bản Băng – Khuổi Nghiều), thôn Bản Băng</t>
  </si>
  <si>
    <t>Thị trấn Nà Phặc</t>
  </si>
  <si>
    <t>Tuyến  đường Nà Khoang - Phia Chang, tổ dân phố Nà Khoang</t>
  </si>
  <si>
    <t>Xã Thượng Quan</t>
  </si>
  <si>
    <t>Tuyến đường Ma Nòn - Khuổi Doàng</t>
  </si>
  <si>
    <t xml:space="preserve">Tuyến đường Khau Liêu- Khuổi Mạc </t>
  </si>
  <si>
    <t>Xã Trung Hòa</t>
  </si>
  <si>
    <t>Tuyến đường Nà Pán - Nà cọt thôn Nà Pán</t>
  </si>
  <si>
    <t>Thôn Nà Tông, Tuyến đường Cầu treo Nà Phắng- Khuổi Tuối</t>
  </si>
  <si>
    <t xml:space="preserve">Nà Cà - Khuổi Tăng </t>
  </si>
  <si>
    <t>Đường Kéo Tôm Phiêng Dòa - Khuổi Nạc</t>
  </si>
  <si>
    <t>Tuyến đường Quốc lộ 3C – Khuổi Củng, thôn Kéo Tôm</t>
  </si>
  <si>
    <t>Tuyến đường Hin Đăm – Khuổi Thơ, thôn Bản Ca</t>
  </si>
  <si>
    <t>Tuyến đường Nhà Ông Đại - Khuổi Mương, thôn Bản Pèo</t>
  </si>
  <si>
    <t>Tuyến Khuổi Tát thôn Đon Liên</t>
  </si>
  <si>
    <t>Xã Đồng Thắng</t>
  </si>
  <si>
    <t>Đường Khuổi Luông thôn Bản Cáu</t>
  </si>
  <si>
    <t>Đường Đông Đăm thôn Cốc Lùng</t>
  </si>
  <si>
    <t>Tuyến đường Nà Giảo - Phiêng Quắc</t>
  </si>
  <si>
    <t>Tuyến đường Khuổi Chẳng, thôn Khuân Toong</t>
  </si>
  <si>
    <t>Tuyến đường Thôm Phai, thôn Nà Tấc</t>
  </si>
  <si>
    <t>Tuyến đường Nà Lịa thôn Nà Chợ</t>
  </si>
  <si>
    <t>Tuyến đường Nà Tấc, Khuổi Xỏm</t>
  </si>
  <si>
    <t> Xã Phương Viên</t>
  </si>
  <si>
    <t>Đường Cốc Tộc - Nà Mặn</t>
  </si>
  <si>
    <t>Đường Lũng Diễn thôn Bản Lồm</t>
  </si>
  <si>
    <t>Tuyến đường Khuổi Lầu, tổ 2</t>
  </si>
  <si>
    <t>Khuổi Riệc</t>
  </si>
  <si>
    <t>Thủy điện Thác Giềng</t>
  </si>
  <si>
    <t>Nà Pùng</t>
  </si>
  <si>
    <t>Phường Huyền Tụng</t>
  </si>
  <si>
    <t>Khuổi Hẻo</t>
  </si>
  <si>
    <t>Khuổi Pái</t>
  </si>
  <si>
    <t>Phường Đức Xuân</t>
  </si>
  <si>
    <t>Đường khe Khuổi Chặm</t>
  </si>
  <si>
    <t>Khu sản xuất thôn Đon Liên</t>
  </si>
  <si>
    <t>Khu sản xuất Cốc Phầy</t>
  </si>
  <si>
    <t>Tuyến đường Khuổi Tát, thôn Đon Niên (Bổ sung nhánh)</t>
  </si>
  <si>
    <t>Tuyến số 1: Tuyến đường Khuổi Lọ - Nà Càng, thôn Nà Càng (Bổ sung nhánh)</t>
  </si>
  <si>
    <t>Giao với tuyến chính đang thi công tại Km0 + 79,96 m</t>
  </si>
  <si>
    <t>Giao với tuyến chính đang thi công tại Km0+556.15 m</t>
  </si>
  <si>
    <t>Nghị quyết số 38/NQ-HĐND</t>
  </si>
  <si>
    <t>Nghị quyết số 41/NQ-HĐND</t>
  </si>
  <si>
    <t>Giảm</t>
  </si>
  <si>
    <t xml:space="preserve">Điều chỉnh  (Km) </t>
  </si>
  <si>
    <t xml:space="preserve">Tăng  </t>
  </si>
  <si>
    <t>DANH MỤC CÁC TUYẾN ĐƯỜNG CẮT</t>
  </si>
  <si>
    <t>Điều chỉnh cắt (KM)</t>
  </si>
  <si>
    <t>18 tuyến</t>
  </si>
  <si>
    <t xml:space="preserve">Đã được phê duyệt
quy hoạch </t>
  </si>
  <si>
    <t>STT</t>
  </si>
  <si>
    <t>DANH MỤC ĐIỀU CHỈNH GIẢM CHIỀU DÀI CÁC TUYẾN ĐƯỜNG DO CHÊNH LỆCH GIỮA NGHỊ QUYẾT
HĐND TỈNH SO VỚI THỰC TẾ KHẢO SÁT, THIẾT KẾ</t>
  </si>
  <si>
    <t>Phụ lục III</t>
  </si>
  <si>
    <t>Tuyến đường Khuổi Niệc - Công trường thôn Bản Hoà</t>
  </si>
  <si>
    <t>Đã được phê duyệt tại Nghị quyết của HĐND tỉnh</t>
  </si>
  <si>
    <r>
      <t xml:space="preserve">Thôn Pác Ban </t>
    </r>
    <r>
      <rPr>
        <i/>
        <sz val="12"/>
        <color theme="1"/>
        <rFont val="Times New Roman"/>
        <family val="1"/>
      </rPr>
      <t>(Pác Khuổi Trả- Pò Lăng Rườn)</t>
    </r>
  </si>
  <si>
    <r>
      <t xml:space="preserve">Nặm Cắm </t>
    </r>
    <r>
      <rPr>
        <i/>
        <sz val="12"/>
        <color theme="1"/>
        <rFont val="Times New Roman"/>
        <family val="1"/>
      </rPr>
      <t>(Bản Cải)</t>
    </r>
  </si>
  <si>
    <t>Bản Chảy</t>
  </si>
  <si>
    <t>Chênh lệch 35.84</t>
  </si>
  <si>
    <t>92 tuyến</t>
  </si>
  <si>
    <t>(Kèm theo Nghị quyết số            /NQ-HĐND ngày      tháng 5 năm 2024 của Hội đồng nhân dân tỉnh Bắc Kạn)</t>
  </si>
  <si>
    <t>(Kèm theo Nghị quyết số          /NQ-HĐND ngày       tháng 5 năm 2024 của Hội đồng nhân dân tỉnh Bắc Kạn)</t>
  </si>
  <si>
    <t>(Kèm theo Nghị quyết số            /NQ-HĐND ngày        tháng 5 năm 2024 của Hội đồng nhân dân tỉnh Bắc Kạn)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</si>
</sst>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b/>
      <i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8" fillId="0" borderId="0" xfId="0" applyFont="1"/>
    <xf numFmtId="0" fontId="6" fillId="0" borderId="0" xfId="0" applyFont="1"/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9" fillId="0" borderId="0" xfId="0" applyFo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0" fillId="2" borderId="0" xfId="0" applyNumberForma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/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2024\BAN%20QLDA%20NN\&#273;&#432;&#7901;ng%20L&#226;m%20nghi&#7879;p\ch&#432;&#417;ng%20tr&#236;nh%20ki&#7875;m%20tra%20H&#272;ND%20t&#7881;nh\CUOI%20CUNG%20NG&#192;Y%2028.5.2024\Ph&#7909;%20l&#7909;c%20k&#232;m%20theo%20NQ%20&#273;i&#7873;u%20ch&#7881;nh%20DA%20&#273;&#432;&#7901;ng%20l&#226;m%20nghi&#7879;p%20(Ban%20QLDA%20g&#7917;i%20chi&#7873;u%2028%20th&#225;ng%2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ụ lục I"/>
      <sheetName val="Phụ lục 1A"/>
      <sheetName val="Phụ lục II"/>
    </sheetNames>
    <sheetDataSet>
      <sheetData sheetId="0">
        <row r="28">
          <cell r="C28">
            <v>1</v>
          </cell>
          <cell r="D28" t="str">
            <v>Tuyến đường thôn  Piêng Pảng- Pàn Han</v>
          </cell>
          <cell r="E28">
            <v>3.89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zoomScaleNormal="100" zoomScalePageLayoutView="95" workbookViewId="0">
      <selection activeCell="A3" sqref="A3:I3"/>
    </sheetView>
  </sheetViews>
  <sheetFormatPr defaultColWidth="8.85546875" defaultRowHeight="18.75" x14ac:dyDescent="0.3"/>
  <cols>
    <col min="1" max="1" width="6.7109375" style="4" customWidth="1"/>
    <col min="2" max="2" width="27" style="4" customWidth="1"/>
    <col min="3" max="3" width="9.7109375" style="4" customWidth="1"/>
    <col min="4" max="4" width="54.42578125" style="4" customWidth="1"/>
    <col min="5" max="5" width="15.5703125" style="4" customWidth="1"/>
    <col min="6" max="6" width="34.140625" style="4" customWidth="1"/>
    <col min="7" max="7" width="13.7109375" style="4" hidden="1" customWidth="1"/>
    <col min="8" max="8" width="5.85546875" style="4" hidden="1" customWidth="1"/>
    <col min="9" max="9" width="2.42578125" style="4" hidden="1" customWidth="1"/>
    <col min="10" max="16384" width="8.85546875" style="4"/>
  </cols>
  <sheetData>
    <row r="1" spans="1:9" ht="21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0.100000000000001" customHeight="1" x14ac:dyDescent="0.3">
      <c r="A2" s="67" t="s">
        <v>324</v>
      </c>
      <c r="B2" s="67"/>
      <c r="C2" s="67"/>
      <c r="D2" s="67"/>
      <c r="E2" s="67"/>
      <c r="F2" s="67"/>
      <c r="G2" s="67"/>
      <c r="H2" s="67"/>
      <c r="I2" s="67"/>
    </row>
    <row r="3" spans="1:9" ht="23.45" customHeight="1" x14ac:dyDescent="0.3">
      <c r="A3" s="70" t="s">
        <v>338</v>
      </c>
      <c r="B3" s="70"/>
      <c r="C3" s="70"/>
      <c r="D3" s="70"/>
      <c r="E3" s="70"/>
      <c r="F3" s="70"/>
      <c r="G3" s="70"/>
      <c r="H3" s="70"/>
      <c r="I3" s="70"/>
    </row>
    <row r="4" spans="1:9" ht="28.5" customHeight="1" x14ac:dyDescent="0.3">
      <c r="A4" s="69" t="s">
        <v>328</v>
      </c>
      <c r="B4" s="69" t="s">
        <v>1</v>
      </c>
      <c r="C4" s="13" t="s">
        <v>193</v>
      </c>
      <c r="D4" s="69" t="s">
        <v>2</v>
      </c>
      <c r="E4" s="69"/>
      <c r="F4" s="69"/>
      <c r="G4" s="65" t="s">
        <v>325</v>
      </c>
      <c r="H4" s="69" t="s">
        <v>200</v>
      </c>
      <c r="I4" s="69" t="s">
        <v>199</v>
      </c>
    </row>
    <row r="5" spans="1:9" ht="47.25" x14ac:dyDescent="0.3">
      <c r="A5" s="69"/>
      <c r="B5" s="69"/>
      <c r="C5" s="13" t="s">
        <v>194</v>
      </c>
      <c r="D5" s="13" t="s">
        <v>3</v>
      </c>
      <c r="E5" s="24" t="s">
        <v>4</v>
      </c>
      <c r="F5" s="13" t="s">
        <v>332</v>
      </c>
      <c r="G5" s="66"/>
      <c r="H5" s="69"/>
      <c r="I5" s="69"/>
    </row>
    <row r="6" spans="1:9" ht="47.25" x14ac:dyDescent="0.3">
      <c r="A6" s="13">
        <v>1</v>
      </c>
      <c r="B6" s="13">
        <v>2</v>
      </c>
      <c r="C6" s="13">
        <v>3</v>
      </c>
      <c r="D6" s="13">
        <v>4</v>
      </c>
      <c r="E6" s="24">
        <v>5</v>
      </c>
      <c r="F6" s="13">
        <v>6</v>
      </c>
      <c r="G6" s="13">
        <v>7</v>
      </c>
      <c r="H6" s="13" t="s">
        <v>201</v>
      </c>
      <c r="I6" s="13">
        <v>10</v>
      </c>
    </row>
    <row r="7" spans="1:9" ht="34.5" customHeight="1" x14ac:dyDescent="0.3">
      <c r="A7" s="13" t="s">
        <v>5</v>
      </c>
      <c r="B7" s="68" t="s">
        <v>6</v>
      </c>
      <c r="C7" s="68"/>
      <c r="D7" s="13"/>
      <c r="E7" s="24"/>
      <c r="F7" s="13"/>
      <c r="G7" s="13"/>
      <c r="H7" s="14"/>
      <c r="I7" s="14"/>
    </row>
    <row r="8" spans="1:9" ht="33" customHeight="1" x14ac:dyDescent="0.3">
      <c r="A8" s="69">
        <v>1</v>
      </c>
      <c r="B8" s="71" t="s">
        <v>7</v>
      </c>
      <c r="C8" s="11">
        <v>2</v>
      </c>
      <c r="D8" s="63" t="s">
        <v>8</v>
      </c>
      <c r="E8" s="25">
        <v>2</v>
      </c>
      <c r="F8" s="11" t="s">
        <v>196</v>
      </c>
      <c r="G8" s="11">
        <v>2</v>
      </c>
      <c r="H8" s="11">
        <f>+E8-G8</f>
        <v>0</v>
      </c>
      <c r="I8" s="14"/>
    </row>
    <row r="9" spans="1:9" ht="38.25" customHeight="1" x14ac:dyDescent="0.3">
      <c r="A9" s="69"/>
      <c r="B9" s="71"/>
      <c r="C9" s="11">
        <v>5</v>
      </c>
      <c r="D9" s="63" t="s">
        <v>9</v>
      </c>
      <c r="E9" s="25">
        <v>3</v>
      </c>
      <c r="F9" s="11" t="s">
        <v>196</v>
      </c>
      <c r="G9" s="11">
        <v>3</v>
      </c>
      <c r="H9" s="25">
        <f>+E9-G9</f>
        <v>0</v>
      </c>
      <c r="I9" s="14"/>
    </row>
    <row r="10" spans="1:9" s="6" customFormat="1" ht="38.25" customHeight="1" x14ac:dyDescent="0.3">
      <c r="A10" s="15">
        <v>2</v>
      </c>
      <c r="B10" s="58" t="s">
        <v>12</v>
      </c>
      <c r="C10" s="15">
        <v>3</v>
      </c>
      <c r="D10" s="58" t="s">
        <v>13</v>
      </c>
      <c r="E10" s="15">
        <v>1.32</v>
      </c>
      <c r="F10" s="15" t="s">
        <v>196</v>
      </c>
      <c r="G10" s="15">
        <v>1.32</v>
      </c>
      <c r="H10" s="25">
        <f t="shared" ref="H10:H14" si="0">+E10-G10</f>
        <v>0</v>
      </c>
      <c r="I10" s="16"/>
    </row>
    <row r="11" spans="1:9" ht="35.25" customHeight="1" x14ac:dyDescent="0.3">
      <c r="A11" s="11">
        <v>3</v>
      </c>
      <c r="B11" s="63" t="s">
        <v>14</v>
      </c>
      <c r="C11" s="11">
        <v>2</v>
      </c>
      <c r="D11" s="63" t="s">
        <v>15</v>
      </c>
      <c r="E11" s="25">
        <v>0.98</v>
      </c>
      <c r="F11" s="11" t="s">
        <v>196</v>
      </c>
      <c r="G11" s="11">
        <v>0.98</v>
      </c>
      <c r="H11" s="25">
        <f t="shared" si="0"/>
        <v>0</v>
      </c>
      <c r="I11" s="14"/>
    </row>
    <row r="12" spans="1:9" ht="32.25" customHeight="1" x14ac:dyDescent="0.3">
      <c r="A12" s="13" t="s">
        <v>16</v>
      </c>
      <c r="B12" s="68" t="s">
        <v>17</v>
      </c>
      <c r="C12" s="68"/>
      <c r="D12" s="63"/>
      <c r="E12" s="24"/>
      <c r="F12" s="13"/>
      <c r="G12" s="13"/>
      <c r="H12" s="25">
        <f t="shared" si="0"/>
        <v>0</v>
      </c>
      <c r="I12" s="14"/>
    </row>
    <row r="13" spans="1:9" ht="44.25" customHeight="1" x14ac:dyDescent="0.3">
      <c r="A13" s="11">
        <v>1</v>
      </c>
      <c r="B13" s="63" t="s">
        <v>18</v>
      </c>
      <c r="C13" s="11">
        <v>1</v>
      </c>
      <c r="D13" s="63" t="s">
        <v>19</v>
      </c>
      <c r="E13" s="25">
        <v>1.6</v>
      </c>
      <c r="F13" s="11" t="s">
        <v>196</v>
      </c>
      <c r="G13" s="11">
        <v>1.6</v>
      </c>
      <c r="H13" s="25">
        <f t="shared" si="0"/>
        <v>0</v>
      </c>
      <c r="I13" s="14"/>
    </row>
    <row r="14" spans="1:9" ht="34.5" customHeight="1" x14ac:dyDescent="0.3">
      <c r="A14" s="11">
        <v>3</v>
      </c>
      <c r="B14" s="63" t="s">
        <v>21</v>
      </c>
      <c r="C14" s="11">
        <v>1</v>
      </c>
      <c r="D14" s="63" t="s">
        <v>22</v>
      </c>
      <c r="E14" s="25">
        <v>0.48</v>
      </c>
      <c r="F14" s="11" t="s">
        <v>196</v>
      </c>
      <c r="G14" s="11">
        <v>0.48</v>
      </c>
      <c r="H14" s="25">
        <f t="shared" si="0"/>
        <v>0</v>
      </c>
      <c r="I14" s="14"/>
    </row>
    <row r="15" spans="1:9" ht="27.75" customHeight="1" x14ac:dyDescent="0.3">
      <c r="A15" s="13" t="s">
        <v>27</v>
      </c>
      <c r="B15" s="61" t="s">
        <v>28</v>
      </c>
      <c r="C15" s="11"/>
      <c r="D15" s="63"/>
      <c r="E15" s="25"/>
      <c r="F15" s="11"/>
      <c r="G15" s="11"/>
      <c r="H15" s="11"/>
      <c r="I15" s="14"/>
    </row>
    <row r="16" spans="1:9" ht="40.5" customHeight="1" x14ac:dyDescent="0.3">
      <c r="A16" s="11">
        <v>1</v>
      </c>
      <c r="B16" s="63" t="s">
        <v>29</v>
      </c>
      <c r="C16" s="11">
        <v>1</v>
      </c>
      <c r="D16" s="63" t="s">
        <v>30</v>
      </c>
      <c r="E16" s="25">
        <v>2.1</v>
      </c>
      <c r="F16" s="11" t="s">
        <v>196</v>
      </c>
      <c r="G16" s="11">
        <v>2.1</v>
      </c>
      <c r="H16" s="11">
        <f>+E16-G16</f>
        <v>0</v>
      </c>
      <c r="I16" s="14"/>
    </row>
    <row r="17" spans="1:9" ht="31.5" customHeight="1" x14ac:dyDescent="0.3">
      <c r="A17" s="11">
        <v>2</v>
      </c>
      <c r="B17" s="63" t="s">
        <v>31</v>
      </c>
      <c r="C17" s="11">
        <v>1</v>
      </c>
      <c r="D17" s="63" t="s">
        <v>333</v>
      </c>
      <c r="E17" s="25">
        <v>2</v>
      </c>
      <c r="F17" s="11" t="s">
        <v>196</v>
      </c>
      <c r="G17" s="11">
        <v>2</v>
      </c>
      <c r="H17" s="25">
        <f>+E17-G17</f>
        <v>0</v>
      </c>
      <c r="I17" s="14"/>
    </row>
    <row r="18" spans="1:9" s="28" customFormat="1" ht="33.75" customHeight="1" x14ac:dyDescent="0.3">
      <c r="A18" s="26">
        <v>3</v>
      </c>
      <c r="B18" s="64" t="s">
        <v>197</v>
      </c>
      <c r="C18" s="26">
        <v>3</v>
      </c>
      <c r="D18" s="64" t="s">
        <v>33</v>
      </c>
      <c r="E18" s="26">
        <v>1.8</v>
      </c>
      <c r="F18" s="26" t="s">
        <v>196</v>
      </c>
      <c r="G18" s="26">
        <v>1.8</v>
      </c>
      <c r="H18" s="26">
        <f>+E18-G18</f>
        <v>0</v>
      </c>
      <c r="I18" s="27"/>
    </row>
    <row r="19" spans="1:9" ht="30" customHeight="1" x14ac:dyDescent="0.3">
      <c r="A19" s="13" t="s">
        <v>34</v>
      </c>
      <c r="B19" s="68" t="s">
        <v>35</v>
      </c>
      <c r="C19" s="68"/>
      <c r="D19" s="63"/>
      <c r="E19" s="25"/>
      <c r="F19" s="11"/>
      <c r="G19" s="11"/>
      <c r="H19" s="11"/>
      <c r="I19" s="14"/>
    </row>
    <row r="20" spans="1:9" ht="35.25" customHeight="1" x14ac:dyDescent="0.3">
      <c r="A20" s="11">
        <v>1</v>
      </c>
      <c r="B20" s="60" t="s">
        <v>36</v>
      </c>
      <c r="C20" s="11">
        <v>3</v>
      </c>
      <c r="D20" s="63" t="s">
        <v>334</v>
      </c>
      <c r="E20" s="25">
        <v>2.0499999999999998</v>
      </c>
      <c r="F20" s="11" t="s">
        <v>198</v>
      </c>
      <c r="G20" s="11">
        <v>2.0499999999999998</v>
      </c>
      <c r="H20" s="11">
        <f>+E20-G20</f>
        <v>0</v>
      </c>
      <c r="I20" s="14"/>
    </row>
    <row r="21" spans="1:9" ht="39" customHeight="1" x14ac:dyDescent="0.3">
      <c r="A21" s="72">
        <v>2</v>
      </c>
      <c r="B21" s="73" t="s">
        <v>37</v>
      </c>
      <c r="C21" s="11">
        <v>1</v>
      </c>
      <c r="D21" s="63" t="s">
        <v>38</v>
      </c>
      <c r="E21" s="25">
        <v>1.76</v>
      </c>
      <c r="F21" s="11" t="s">
        <v>196</v>
      </c>
      <c r="G21" s="11">
        <v>1.76</v>
      </c>
      <c r="H21" s="25">
        <f>+E21-G21</f>
        <v>0</v>
      </c>
      <c r="I21" s="14"/>
    </row>
    <row r="22" spans="1:9" ht="35.25" customHeight="1" x14ac:dyDescent="0.3">
      <c r="A22" s="72"/>
      <c r="B22" s="73"/>
      <c r="C22" s="11">
        <v>3</v>
      </c>
      <c r="D22" s="63" t="s">
        <v>39</v>
      </c>
      <c r="E22" s="25">
        <v>1.43</v>
      </c>
      <c r="F22" s="11" t="s">
        <v>196</v>
      </c>
      <c r="G22" s="11">
        <f>+E22</f>
        <v>1.43</v>
      </c>
      <c r="H22" s="25">
        <f>+E22-G22</f>
        <v>0</v>
      </c>
      <c r="I22" s="14"/>
    </row>
    <row r="23" spans="1:9" ht="28.5" customHeight="1" x14ac:dyDescent="0.3">
      <c r="A23" s="13" t="s">
        <v>43</v>
      </c>
      <c r="B23" s="68" t="s">
        <v>44</v>
      </c>
      <c r="C23" s="68"/>
      <c r="D23" s="63"/>
      <c r="E23" s="25"/>
      <c r="F23" s="11"/>
      <c r="G23" s="11"/>
      <c r="H23" s="11"/>
      <c r="I23" s="14"/>
    </row>
    <row r="24" spans="1:9" ht="36.75" customHeight="1" x14ac:dyDescent="0.3">
      <c r="A24" s="13">
        <v>1</v>
      </c>
      <c r="B24" s="63" t="s">
        <v>45</v>
      </c>
      <c r="C24" s="11">
        <v>1</v>
      </c>
      <c r="D24" s="63" t="s">
        <v>46</v>
      </c>
      <c r="E24" s="25">
        <v>2</v>
      </c>
      <c r="F24" s="11" t="s">
        <v>196</v>
      </c>
      <c r="G24" s="11">
        <v>2</v>
      </c>
      <c r="H24" s="11">
        <f>+E24-G24</f>
        <v>0</v>
      </c>
      <c r="I24" s="14"/>
    </row>
    <row r="25" spans="1:9" ht="29.25" customHeight="1" x14ac:dyDescent="0.3">
      <c r="A25" s="13" t="s">
        <v>47</v>
      </c>
      <c r="B25" s="68" t="s">
        <v>48</v>
      </c>
      <c r="C25" s="68"/>
      <c r="D25" s="63"/>
      <c r="E25" s="24"/>
      <c r="F25" s="13"/>
      <c r="G25" s="13"/>
      <c r="H25" s="11"/>
      <c r="I25" s="14"/>
    </row>
    <row r="26" spans="1:9" ht="39" customHeight="1" x14ac:dyDescent="0.3">
      <c r="A26" s="13">
        <v>1</v>
      </c>
      <c r="B26" s="63" t="s">
        <v>49</v>
      </c>
      <c r="C26" s="11">
        <v>3</v>
      </c>
      <c r="D26" s="63" t="s">
        <v>335</v>
      </c>
      <c r="E26" s="25">
        <v>3</v>
      </c>
      <c r="F26" s="11" t="s">
        <v>196</v>
      </c>
      <c r="G26" s="11">
        <v>3</v>
      </c>
      <c r="H26" s="11">
        <f>+E26-G26</f>
        <v>0</v>
      </c>
      <c r="I26" s="14"/>
    </row>
    <row r="27" spans="1:9" ht="32.25" customHeight="1" x14ac:dyDescent="0.3">
      <c r="A27" s="69">
        <v>2</v>
      </c>
      <c r="B27" s="71" t="s">
        <v>50</v>
      </c>
      <c r="C27" s="11">
        <v>1</v>
      </c>
      <c r="D27" s="63" t="s">
        <v>38</v>
      </c>
      <c r="E27" s="25">
        <v>1.6</v>
      </c>
      <c r="F27" s="11" t="s">
        <v>198</v>
      </c>
      <c r="G27" s="11">
        <v>1.6</v>
      </c>
      <c r="H27" s="11">
        <f>+E27-G27</f>
        <v>0</v>
      </c>
      <c r="I27" s="14"/>
    </row>
    <row r="28" spans="1:9" ht="33.75" customHeight="1" x14ac:dyDescent="0.3">
      <c r="A28" s="69"/>
      <c r="B28" s="71"/>
      <c r="C28" s="11">
        <v>7</v>
      </c>
      <c r="D28" s="63" t="s">
        <v>51</v>
      </c>
      <c r="E28" s="25">
        <v>1.6</v>
      </c>
      <c r="F28" s="11" t="s">
        <v>198</v>
      </c>
      <c r="G28" s="11">
        <v>1.6</v>
      </c>
      <c r="H28" s="25">
        <f t="shared" ref="H28:H29" si="1">+E28-G28</f>
        <v>0</v>
      </c>
      <c r="I28" s="14"/>
    </row>
    <row r="29" spans="1:9" ht="33.75" customHeight="1" x14ac:dyDescent="0.3">
      <c r="A29" s="69"/>
      <c r="B29" s="71"/>
      <c r="C29" s="11">
        <v>3</v>
      </c>
      <c r="D29" s="63" t="s">
        <v>52</v>
      </c>
      <c r="E29" s="25">
        <v>1</v>
      </c>
      <c r="F29" s="11" t="s">
        <v>196</v>
      </c>
      <c r="G29" s="11">
        <v>1</v>
      </c>
      <c r="H29" s="25">
        <f t="shared" si="1"/>
        <v>0</v>
      </c>
      <c r="I29" s="14"/>
    </row>
    <row r="30" spans="1:9" ht="26.25" customHeight="1" x14ac:dyDescent="0.3">
      <c r="A30" s="13" t="s">
        <v>53</v>
      </c>
      <c r="B30" s="61" t="s">
        <v>54</v>
      </c>
      <c r="C30" s="11"/>
      <c r="D30" s="63"/>
      <c r="E30" s="25"/>
      <c r="F30" s="11"/>
      <c r="G30" s="11"/>
      <c r="H30" s="11"/>
      <c r="I30" s="14"/>
    </row>
    <row r="31" spans="1:9" ht="41.25" customHeight="1" x14ac:dyDescent="0.3">
      <c r="A31" s="13">
        <v>1</v>
      </c>
      <c r="B31" s="63" t="s">
        <v>55</v>
      </c>
      <c r="C31" s="11">
        <v>5</v>
      </c>
      <c r="D31" s="63" t="s">
        <v>56</v>
      </c>
      <c r="E31" s="25">
        <v>0.4</v>
      </c>
      <c r="F31" s="11" t="s">
        <v>196</v>
      </c>
      <c r="G31" s="11">
        <v>0.4</v>
      </c>
      <c r="H31" s="11">
        <f>+E31-G31</f>
        <v>0</v>
      </c>
      <c r="I31" s="14"/>
    </row>
    <row r="32" spans="1:9" ht="22.5" customHeight="1" x14ac:dyDescent="0.3">
      <c r="A32" s="13"/>
      <c r="B32" s="13" t="s">
        <v>57</v>
      </c>
      <c r="C32" s="69" t="s">
        <v>326</v>
      </c>
      <c r="D32" s="69"/>
      <c r="E32" s="24">
        <f>SUM(E8:E31)</f>
        <v>30.120000000000005</v>
      </c>
      <c r="F32" s="11"/>
      <c r="G32" s="13">
        <f>SUM(G7:G31)</f>
        <v>30.120000000000005</v>
      </c>
      <c r="H32" s="13">
        <f>SUM(H7:H31)</f>
        <v>0</v>
      </c>
      <c r="I32" s="14"/>
    </row>
  </sheetData>
  <mergeCells count="21">
    <mergeCell ref="C32:D32"/>
    <mergeCell ref="A21:A22"/>
    <mergeCell ref="B21:B22"/>
    <mergeCell ref="B23:C23"/>
    <mergeCell ref="A27:A29"/>
    <mergeCell ref="B27:B29"/>
    <mergeCell ref="G4:G5"/>
    <mergeCell ref="A1:I1"/>
    <mergeCell ref="B25:C25"/>
    <mergeCell ref="B19:C19"/>
    <mergeCell ref="H4:H5"/>
    <mergeCell ref="I4:I5"/>
    <mergeCell ref="B12:C12"/>
    <mergeCell ref="B7:C7"/>
    <mergeCell ref="A2:I2"/>
    <mergeCell ref="A3:I3"/>
    <mergeCell ref="A4:A5"/>
    <mergeCell ref="B4:B5"/>
    <mergeCell ref="D4:F4"/>
    <mergeCell ref="A8:A9"/>
    <mergeCell ref="B8:B9"/>
  </mergeCells>
  <pageMargins left="0.90551181102362199" right="0.31496062992126" top="0.74803149606299202" bottom="0.511811023622047" header="0.31496062992126" footer="0.31496062992126"/>
  <pageSetup paperSize="9" scale="85" orientation="landscape" r:id="rId1"/>
  <headerFooter>
    <oddHeader>&amp;C&amp;"Times New Roman,Regular"&amp;14&amp;P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"/>
  <sheetViews>
    <sheetView topLeftCell="A85" workbookViewId="0">
      <selection activeCell="A100" sqref="A100:J100"/>
    </sheetView>
  </sheetViews>
  <sheetFormatPr defaultRowHeight="15" x14ac:dyDescent="0.25"/>
  <cols>
    <col min="1" max="1" width="11.85546875" style="20" customWidth="1"/>
    <col min="2" max="2" width="20.42578125" style="18" customWidth="1"/>
    <col min="3" max="3" width="8.28515625" customWidth="1"/>
    <col min="4" max="4" width="32.5703125" style="18" customWidth="1"/>
    <col min="5" max="5" width="15.85546875" style="19" customWidth="1"/>
    <col min="6" max="6" width="18.7109375" style="17" customWidth="1"/>
    <col min="7" max="7" width="6.140625" style="23" hidden="1" customWidth="1"/>
    <col min="8" max="8" width="5.85546875" style="23" hidden="1" customWidth="1"/>
    <col min="9" max="9" width="14.42578125" style="19" customWidth="1"/>
    <col min="10" max="10" width="13.5703125" customWidth="1"/>
    <col min="13" max="13" width="13.5703125" customWidth="1"/>
  </cols>
  <sheetData>
    <row r="1" spans="1:11" ht="21" customHeight="1" x14ac:dyDescent="0.25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40.5" customHeight="1" x14ac:dyDescent="0.25">
      <c r="A2" s="91" t="s">
        <v>329</v>
      </c>
      <c r="B2" s="91"/>
      <c r="C2" s="91"/>
      <c r="D2" s="91"/>
      <c r="E2" s="91"/>
      <c r="F2" s="91"/>
      <c r="G2" s="91"/>
      <c r="H2" s="91"/>
      <c r="I2" s="91"/>
      <c r="J2" s="91"/>
      <c r="K2" s="101"/>
    </row>
    <row r="3" spans="1:11" ht="29.25" customHeight="1" x14ac:dyDescent="0.25">
      <c r="A3" s="102" t="s">
        <v>339</v>
      </c>
      <c r="B3" s="102"/>
      <c r="C3" s="102"/>
      <c r="D3" s="102"/>
      <c r="E3" s="102"/>
      <c r="F3" s="102"/>
      <c r="G3" s="102"/>
      <c r="H3" s="102"/>
      <c r="I3" s="102"/>
      <c r="J3" s="102"/>
      <c r="K3" s="101"/>
    </row>
    <row r="4" spans="1:11" ht="31.5" customHeight="1" x14ac:dyDescent="0.25">
      <c r="A4" s="79" t="s">
        <v>192</v>
      </c>
      <c r="B4" s="79" t="s">
        <v>1</v>
      </c>
      <c r="C4" s="79" t="s">
        <v>59</v>
      </c>
      <c r="D4" s="79" t="s">
        <v>2</v>
      </c>
      <c r="E4" s="79"/>
      <c r="F4" s="79"/>
      <c r="G4" s="92" t="s">
        <v>322</v>
      </c>
      <c r="H4" s="93"/>
      <c r="I4" s="94" t="s">
        <v>200</v>
      </c>
      <c r="J4" s="80" t="s">
        <v>199</v>
      </c>
    </row>
    <row r="5" spans="1:11" ht="47.25" x14ac:dyDescent="0.25">
      <c r="A5" s="79"/>
      <c r="B5" s="79"/>
      <c r="C5" s="79"/>
      <c r="D5" s="29" t="s">
        <v>3</v>
      </c>
      <c r="E5" s="30" t="s">
        <v>4</v>
      </c>
      <c r="F5" s="29" t="s">
        <v>195</v>
      </c>
      <c r="G5" s="31" t="s">
        <v>321</v>
      </c>
      <c r="H5" s="31" t="s">
        <v>323</v>
      </c>
      <c r="I5" s="94"/>
      <c r="J5" s="81"/>
    </row>
    <row r="6" spans="1:11" ht="18.75" customHeight="1" x14ac:dyDescent="0.25">
      <c r="A6" s="52">
        <v>1</v>
      </c>
      <c r="B6" s="52">
        <v>2</v>
      </c>
      <c r="C6" s="52">
        <v>3</v>
      </c>
      <c r="D6" s="52">
        <v>4</v>
      </c>
      <c r="E6" s="53">
        <v>5</v>
      </c>
      <c r="F6" s="53">
        <v>6</v>
      </c>
      <c r="G6" s="54">
        <v>7</v>
      </c>
      <c r="H6" s="54">
        <v>8</v>
      </c>
      <c r="I6" s="55">
        <v>7</v>
      </c>
      <c r="J6" s="82"/>
    </row>
    <row r="7" spans="1:11" ht="36" customHeight="1" x14ac:dyDescent="0.25">
      <c r="A7" s="79" t="s">
        <v>6</v>
      </c>
      <c r="B7" s="77" t="s">
        <v>10</v>
      </c>
      <c r="C7" s="15">
        <v>1</v>
      </c>
      <c r="D7" s="32" t="s">
        <v>206</v>
      </c>
      <c r="E7" s="33">
        <v>2.8</v>
      </c>
      <c r="F7" s="76" t="s">
        <v>196</v>
      </c>
      <c r="G7" s="34">
        <v>0.77699999999999969</v>
      </c>
      <c r="H7" s="34"/>
      <c r="I7" s="35">
        <f>+E7-G7+H7</f>
        <v>2.0230000000000001</v>
      </c>
      <c r="J7" s="86"/>
    </row>
    <row r="8" spans="1:11" ht="26.25" customHeight="1" x14ac:dyDescent="0.25">
      <c r="A8" s="79"/>
      <c r="B8" s="77"/>
      <c r="C8" s="15">
        <v>2</v>
      </c>
      <c r="D8" s="32" t="s">
        <v>207</v>
      </c>
      <c r="E8" s="33">
        <v>2.2000000000000002</v>
      </c>
      <c r="F8" s="74"/>
      <c r="G8" s="34">
        <v>8.0000000000000071E-2</v>
      </c>
      <c r="H8" s="34"/>
      <c r="I8" s="35">
        <f t="shared" ref="I8:I70" si="0">+E8-G8+H8</f>
        <v>2.12</v>
      </c>
      <c r="J8" s="87"/>
    </row>
    <row r="9" spans="1:11" s="7" customFormat="1" ht="23.25" customHeight="1" x14ac:dyDescent="0.25">
      <c r="A9" s="79"/>
      <c r="B9" s="77"/>
      <c r="C9" s="15">
        <v>3</v>
      </c>
      <c r="D9" s="32" t="s">
        <v>11</v>
      </c>
      <c r="E9" s="33">
        <v>1.4</v>
      </c>
      <c r="F9" s="74"/>
      <c r="G9" s="34">
        <v>0.9</v>
      </c>
      <c r="H9" s="34"/>
      <c r="I9" s="35">
        <f t="shared" si="0"/>
        <v>0.49999999999999989</v>
      </c>
      <c r="J9" s="87"/>
      <c r="K9"/>
    </row>
    <row r="10" spans="1:11" ht="31.5" x14ac:dyDescent="0.25">
      <c r="A10" s="79"/>
      <c r="B10" s="77" t="s">
        <v>208</v>
      </c>
      <c r="C10" s="15">
        <v>1</v>
      </c>
      <c r="D10" s="32" t="s">
        <v>209</v>
      </c>
      <c r="E10" s="33">
        <v>0.74</v>
      </c>
      <c r="F10" s="74"/>
      <c r="G10" s="34">
        <v>5.9999999999999942E-2</v>
      </c>
      <c r="H10" s="34"/>
      <c r="I10" s="35">
        <f t="shared" si="0"/>
        <v>0.68</v>
      </c>
      <c r="J10" s="87"/>
    </row>
    <row r="11" spans="1:11" ht="15.75" x14ac:dyDescent="0.25">
      <c r="A11" s="79"/>
      <c r="B11" s="77"/>
      <c r="C11" s="15">
        <v>2</v>
      </c>
      <c r="D11" s="32" t="s">
        <v>210</v>
      </c>
      <c r="E11" s="33">
        <v>0.68</v>
      </c>
      <c r="F11" s="74"/>
      <c r="G11" s="36"/>
      <c r="H11" s="34">
        <v>5.9999999999999901E-2</v>
      </c>
      <c r="I11" s="35">
        <f t="shared" si="0"/>
        <v>0.74</v>
      </c>
      <c r="J11" s="87"/>
    </row>
    <row r="12" spans="1:11" ht="31.5" x14ac:dyDescent="0.25">
      <c r="A12" s="79"/>
      <c r="B12" s="77" t="s">
        <v>211</v>
      </c>
      <c r="C12" s="15">
        <v>1</v>
      </c>
      <c r="D12" s="32" t="s">
        <v>212</v>
      </c>
      <c r="E12" s="33">
        <v>1.27</v>
      </c>
      <c r="F12" s="74"/>
      <c r="G12" s="34">
        <v>0.44000000000000006</v>
      </c>
      <c r="H12" s="34"/>
      <c r="I12" s="35">
        <f t="shared" si="0"/>
        <v>0.83</v>
      </c>
      <c r="J12" s="87"/>
    </row>
    <row r="13" spans="1:11" ht="31.5" x14ac:dyDescent="0.25">
      <c r="A13" s="79"/>
      <c r="B13" s="77"/>
      <c r="C13" s="15">
        <v>2</v>
      </c>
      <c r="D13" s="32" t="s">
        <v>213</v>
      </c>
      <c r="E13" s="33">
        <v>0.83</v>
      </c>
      <c r="F13" s="74"/>
      <c r="G13" s="34"/>
      <c r="H13" s="34">
        <v>0.44</v>
      </c>
      <c r="I13" s="35">
        <f t="shared" si="0"/>
        <v>1.27</v>
      </c>
      <c r="J13" s="87"/>
    </row>
    <row r="14" spans="1:11" ht="35.25" customHeight="1" x14ac:dyDescent="0.25">
      <c r="A14" s="79"/>
      <c r="B14" s="77" t="s">
        <v>14</v>
      </c>
      <c r="C14" s="15">
        <v>1</v>
      </c>
      <c r="D14" s="32" t="s">
        <v>214</v>
      </c>
      <c r="E14" s="33">
        <v>1.65</v>
      </c>
      <c r="F14" s="74"/>
      <c r="G14" s="34">
        <v>0.98999999999999988</v>
      </c>
      <c r="H14" s="34"/>
      <c r="I14" s="35">
        <f t="shared" si="0"/>
        <v>0.66</v>
      </c>
      <c r="J14" s="87"/>
    </row>
    <row r="15" spans="1:11" ht="38.25" customHeight="1" x14ac:dyDescent="0.25">
      <c r="A15" s="79"/>
      <c r="B15" s="77"/>
      <c r="C15" s="15">
        <v>5</v>
      </c>
      <c r="D15" s="32" t="s">
        <v>215</v>
      </c>
      <c r="E15" s="33">
        <v>8.32</v>
      </c>
      <c r="F15" s="74"/>
      <c r="G15" s="37">
        <v>2.2880000000000003</v>
      </c>
      <c r="H15" s="37"/>
      <c r="I15" s="35">
        <f t="shared" si="0"/>
        <v>6.032</v>
      </c>
      <c r="J15" s="87"/>
    </row>
    <row r="16" spans="1:11" ht="38.25" customHeight="1" x14ac:dyDescent="0.25">
      <c r="A16" s="79"/>
      <c r="B16" s="32" t="s">
        <v>216</v>
      </c>
      <c r="C16" s="15">
        <v>2</v>
      </c>
      <c r="D16" s="32" t="s">
        <v>217</v>
      </c>
      <c r="E16" s="33">
        <v>0.98</v>
      </c>
      <c r="F16" s="74"/>
      <c r="G16" s="34">
        <v>8.9999999999999969E-2</v>
      </c>
      <c r="H16" s="34"/>
      <c r="I16" s="35">
        <f t="shared" si="0"/>
        <v>0.89</v>
      </c>
      <c r="J16" s="87"/>
    </row>
    <row r="17" spans="1:11" ht="29.25" customHeight="1" x14ac:dyDescent="0.25">
      <c r="A17" s="79"/>
      <c r="B17" s="77" t="s">
        <v>218</v>
      </c>
      <c r="C17" s="15">
        <v>1</v>
      </c>
      <c r="D17" s="32" t="s">
        <v>219</v>
      </c>
      <c r="E17" s="33">
        <v>1.3</v>
      </c>
      <c r="F17" s="74" t="s">
        <v>196</v>
      </c>
      <c r="G17" s="34">
        <v>0.28000000000000003</v>
      </c>
      <c r="H17" s="34"/>
      <c r="I17" s="35">
        <f t="shared" si="0"/>
        <v>1.02</v>
      </c>
      <c r="J17" s="87"/>
    </row>
    <row r="18" spans="1:11" ht="28.5" customHeight="1" x14ac:dyDescent="0.25">
      <c r="A18" s="79"/>
      <c r="B18" s="77"/>
      <c r="C18" s="15">
        <v>2</v>
      </c>
      <c r="D18" s="32" t="s">
        <v>220</v>
      </c>
      <c r="E18" s="33">
        <v>4.3</v>
      </c>
      <c r="F18" s="74"/>
      <c r="G18" s="34">
        <v>1.9699999999999998</v>
      </c>
      <c r="H18" s="34"/>
      <c r="I18" s="35">
        <f t="shared" si="0"/>
        <v>2.33</v>
      </c>
      <c r="J18" s="87"/>
    </row>
    <row r="19" spans="1:11" ht="22.5" customHeight="1" x14ac:dyDescent="0.25">
      <c r="A19" s="79"/>
      <c r="B19" s="77"/>
      <c r="C19" s="15">
        <v>4</v>
      </c>
      <c r="D19" s="32" t="s">
        <v>221</v>
      </c>
      <c r="E19" s="33">
        <v>2.7</v>
      </c>
      <c r="F19" s="74"/>
      <c r="G19" s="34">
        <v>1.0900000000000001</v>
      </c>
      <c r="H19" s="34"/>
      <c r="I19" s="35">
        <f t="shared" si="0"/>
        <v>1.61</v>
      </c>
      <c r="J19" s="87"/>
    </row>
    <row r="20" spans="1:11" ht="34.5" customHeight="1" x14ac:dyDescent="0.25">
      <c r="A20" s="79"/>
      <c r="B20" s="32" t="s">
        <v>222</v>
      </c>
      <c r="C20" s="15">
        <v>1</v>
      </c>
      <c r="D20" s="32" t="s">
        <v>223</v>
      </c>
      <c r="E20" s="33">
        <v>2</v>
      </c>
      <c r="F20" s="74"/>
      <c r="G20" s="34"/>
      <c r="H20" s="34">
        <v>0.20699999999999999</v>
      </c>
      <c r="I20" s="35">
        <f t="shared" si="0"/>
        <v>2.2069999999999999</v>
      </c>
      <c r="J20" s="87"/>
    </row>
    <row r="21" spans="1:11" ht="42" customHeight="1" x14ac:dyDescent="0.25">
      <c r="A21" s="79" t="s">
        <v>17</v>
      </c>
      <c r="B21" s="62" t="s">
        <v>98</v>
      </c>
      <c r="C21" s="15">
        <v>1</v>
      </c>
      <c r="D21" s="32" t="s">
        <v>224</v>
      </c>
      <c r="E21" s="33">
        <v>5</v>
      </c>
      <c r="F21" s="74"/>
      <c r="G21" s="34">
        <v>0.41000000000000014</v>
      </c>
      <c r="H21" s="34"/>
      <c r="I21" s="35">
        <f t="shared" si="0"/>
        <v>4.59</v>
      </c>
      <c r="J21" s="87"/>
    </row>
    <row r="22" spans="1:11" ht="37.5" customHeight="1" x14ac:dyDescent="0.25">
      <c r="A22" s="79"/>
      <c r="B22" s="32" t="s">
        <v>225</v>
      </c>
      <c r="C22" s="15">
        <v>2</v>
      </c>
      <c r="D22" s="32" t="s">
        <v>226</v>
      </c>
      <c r="E22" s="33">
        <v>1</v>
      </c>
      <c r="F22" s="74"/>
      <c r="G22" s="34">
        <v>4.2000000000000037E-2</v>
      </c>
      <c r="H22" s="34"/>
      <c r="I22" s="35">
        <f t="shared" si="0"/>
        <v>0.95799999999999996</v>
      </c>
      <c r="J22" s="87"/>
    </row>
    <row r="23" spans="1:11" s="7" customFormat="1" ht="36.75" customHeight="1" x14ac:dyDescent="0.25">
      <c r="A23" s="79"/>
      <c r="B23" s="89" t="s">
        <v>105</v>
      </c>
      <c r="C23" s="15">
        <v>2</v>
      </c>
      <c r="D23" s="32" t="s">
        <v>20</v>
      </c>
      <c r="E23" s="15">
        <v>0.92</v>
      </c>
      <c r="F23" s="74"/>
      <c r="G23" s="34">
        <v>0.35</v>
      </c>
      <c r="H23" s="34"/>
      <c r="I23" s="35">
        <f t="shared" si="0"/>
        <v>0.57000000000000006</v>
      </c>
      <c r="J23" s="87"/>
      <c r="K23"/>
    </row>
    <row r="24" spans="1:11" ht="40.5" customHeight="1" x14ac:dyDescent="0.25">
      <c r="A24" s="79"/>
      <c r="B24" s="90"/>
      <c r="C24" s="38">
        <v>1</v>
      </c>
      <c r="D24" s="56" t="s">
        <v>227</v>
      </c>
      <c r="E24" s="57">
        <v>2.2999999999999998</v>
      </c>
      <c r="F24" s="74"/>
      <c r="G24" s="34"/>
      <c r="H24" s="34">
        <v>1.00000000000002E-2</v>
      </c>
      <c r="I24" s="35">
        <f t="shared" si="0"/>
        <v>2.31</v>
      </c>
      <c r="J24" s="87"/>
    </row>
    <row r="25" spans="1:11" ht="39" customHeight="1" x14ac:dyDescent="0.25">
      <c r="A25" s="79"/>
      <c r="B25" s="77" t="s">
        <v>228</v>
      </c>
      <c r="C25" s="15">
        <v>1</v>
      </c>
      <c r="D25" s="32" t="s">
        <v>229</v>
      </c>
      <c r="E25" s="33">
        <v>2.5</v>
      </c>
      <c r="F25" s="74"/>
      <c r="G25" s="34">
        <v>1.2210000000000001</v>
      </c>
      <c r="H25" s="34"/>
      <c r="I25" s="35">
        <f t="shared" si="0"/>
        <v>1.2789999999999999</v>
      </c>
      <c r="J25" s="87"/>
    </row>
    <row r="26" spans="1:11" ht="31.5" x14ac:dyDescent="0.25">
      <c r="A26" s="79"/>
      <c r="B26" s="77"/>
      <c r="C26" s="15">
        <v>2</v>
      </c>
      <c r="D26" s="32" t="s">
        <v>230</v>
      </c>
      <c r="E26" s="33">
        <v>2.38</v>
      </c>
      <c r="F26" s="74"/>
      <c r="G26" s="34">
        <v>1.18</v>
      </c>
      <c r="H26" s="34"/>
      <c r="I26" s="35">
        <f t="shared" si="0"/>
        <v>1.2</v>
      </c>
      <c r="J26" s="87"/>
    </row>
    <row r="27" spans="1:11" ht="37.5" customHeight="1" x14ac:dyDescent="0.25">
      <c r="A27" s="79"/>
      <c r="B27" s="77" t="s">
        <v>109</v>
      </c>
      <c r="C27" s="15">
        <v>1</v>
      </c>
      <c r="D27" s="32" t="s">
        <v>231</v>
      </c>
      <c r="E27" s="33">
        <v>3</v>
      </c>
      <c r="F27" s="74" t="s">
        <v>196</v>
      </c>
      <c r="G27" s="36"/>
      <c r="H27" s="34">
        <v>0.04</v>
      </c>
      <c r="I27" s="35">
        <f t="shared" si="0"/>
        <v>3.04</v>
      </c>
      <c r="J27" s="87"/>
    </row>
    <row r="28" spans="1:11" ht="31.5" x14ac:dyDescent="0.25">
      <c r="A28" s="79"/>
      <c r="B28" s="77"/>
      <c r="C28" s="15">
        <v>2</v>
      </c>
      <c r="D28" s="32" t="s">
        <v>232</v>
      </c>
      <c r="E28" s="33">
        <v>0.27</v>
      </c>
      <c r="F28" s="74"/>
      <c r="G28" s="34">
        <v>5.0000000000000017E-2</v>
      </c>
      <c r="H28" s="34"/>
      <c r="I28" s="35">
        <f t="shared" si="0"/>
        <v>0.22</v>
      </c>
      <c r="J28" s="87"/>
    </row>
    <row r="29" spans="1:11" ht="15.75" x14ac:dyDescent="0.25">
      <c r="A29" s="79"/>
      <c r="B29" s="32" t="s">
        <v>18</v>
      </c>
      <c r="C29" s="15">
        <v>2</v>
      </c>
      <c r="D29" s="32" t="s">
        <v>233</v>
      </c>
      <c r="E29" s="33">
        <v>1.5</v>
      </c>
      <c r="F29" s="74"/>
      <c r="G29" s="34">
        <v>0.20999999999999996</v>
      </c>
      <c r="H29" s="34"/>
      <c r="I29" s="35">
        <f t="shared" si="0"/>
        <v>1.29</v>
      </c>
      <c r="J29" s="87"/>
    </row>
    <row r="30" spans="1:11" ht="31.5" x14ac:dyDescent="0.25">
      <c r="A30" s="79"/>
      <c r="B30" s="32" t="s">
        <v>119</v>
      </c>
      <c r="C30" s="15">
        <v>2</v>
      </c>
      <c r="D30" s="32" t="s">
        <v>234</v>
      </c>
      <c r="E30" s="33">
        <v>2</v>
      </c>
      <c r="F30" s="74"/>
      <c r="G30" s="34">
        <v>1.159</v>
      </c>
      <c r="H30" s="34"/>
      <c r="I30" s="35">
        <f t="shared" si="0"/>
        <v>0.84099999999999997</v>
      </c>
      <c r="J30" s="87"/>
    </row>
    <row r="31" spans="1:11" s="7" customFormat="1" ht="31.5" x14ac:dyDescent="0.25">
      <c r="A31" s="80" t="s">
        <v>24</v>
      </c>
      <c r="B31" s="76" t="s">
        <v>25</v>
      </c>
      <c r="C31" s="15">
        <v>1</v>
      </c>
      <c r="D31" s="32" t="s">
        <v>26</v>
      </c>
      <c r="E31" s="33">
        <v>1.2</v>
      </c>
      <c r="F31" s="74"/>
      <c r="G31" s="34">
        <v>0.53</v>
      </c>
      <c r="H31" s="34"/>
      <c r="I31" s="35">
        <f t="shared" si="0"/>
        <v>0.66999999999999993</v>
      </c>
      <c r="J31" s="87"/>
      <c r="K31"/>
    </row>
    <row r="32" spans="1:11" ht="40.5" customHeight="1" x14ac:dyDescent="0.25">
      <c r="A32" s="81"/>
      <c r="B32" s="75"/>
      <c r="C32" s="15">
        <v>2</v>
      </c>
      <c r="D32" s="32" t="s">
        <v>235</v>
      </c>
      <c r="E32" s="33">
        <v>3</v>
      </c>
      <c r="F32" s="74"/>
      <c r="G32" s="34">
        <v>1.0129999999999999</v>
      </c>
      <c r="H32" s="34"/>
      <c r="I32" s="35">
        <f t="shared" si="0"/>
        <v>1.9870000000000001</v>
      </c>
      <c r="J32" s="87"/>
    </row>
    <row r="33" spans="1:13" ht="22.5" customHeight="1" x14ac:dyDescent="0.25">
      <c r="A33" s="81"/>
      <c r="B33" s="77" t="s">
        <v>236</v>
      </c>
      <c r="C33" s="15">
        <v>1</v>
      </c>
      <c r="D33" s="32" t="s">
        <v>237</v>
      </c>
      <c r="E33" s="33">
        <v>1.5</v>
      </c>
      <c r="F33" s="74"/>
      <c r="G33" s="34">
        <v>0.27200000000000002</v>
      </c>
      <c r="H33" s="34"/>
      <c r="I33" s="35">
        <f t="shared" si="0"/>
        <v>1.228</v>
      </c>
      <c r="J33" s="87"/>
    </row>
    <row r="34" spans="1:13" ht="27" customHeight="1" x14ac:dyDescent="0.25">
      <c r="A34" s="81"/>
      <c r="B34" s="77"/>
      <c r="C34" s="15">
        <v>2</v>
      </c>
      <c r="D34" s="32" t="s">
        <v>238</v>
      </c>
      <c r="E34" s="33">
        <v>1.5</v>
      </c>
      <c r="F34" s="74"/>
      <c r="G34" s="34">
        <v>0.18599999999999994</v>
      </c>
      <c r="H34" s="34"/>
      <c r="I34" s="35">
        <f t="shared" si="0"/>
        <v>1.3140000000000001</v>
      </c>
      <c r="J34" s="87"/>
    </row>
    <row r="35" spans="1:13" ht="24.75" customHeight="1" x14ac:dyDescent="0.25">
      <c r="A35" s="82"/>
      <c r="B35" s="32" t="s">
        <v>239</v>
      </c>
      <c r="C35" s="15">
        <v>1</v>
      </c>
      <c r="D35" s="32" t="s">
        <v>240</v>
      </c>
      <c r="E35" s="33">
        <v>1.2</v>
      </c>
      <c r="F35" s="74"/>
      <c r="G35" s="34">
        <v>0.15500000000000003</v>
      </c>
      <c r="H35" s="34"/>
      <c r="I35" s="35">
        <f t="shared" si="0"/>
        <v>1.0449999999999999</v>
      </c>
      <c r="J35" s="87"/>
    </row>
    <row r="36" spans="1:13" ht="42.75" customHeight="1" x14ac:dyDescent="0.25">
      <c r="A36" s="79" t="s">
        <v>28</v>
      </c>
      <c r="B36" s="77" t="s">
        <v>32</v>
      </c>
      <c r="C36" s="15">
        <v>1</v>
      </c>
      <c r="D36" s="32" t="s">
        <v>241</v>
      </c>
      <c r="E36" s="33">
        <v>2</v>
      </c>
      <c r="F36" s="74"/>
      <c r="G36" s="39"/>
      <c r="H36" s="34">
        <v>2.0999999999999901E-2</v>
      </c>
      <c r="I36" s="35">
        <f t="shared" si="0"/>
        <v>2.0209999999999999</v>
      </c>
      <c r="J36" s="87"/>
    </row>
    <row r="37" spans="1:13" ht="39.950000000000003" customHeight="1" x14ac:dyDescent="0.25">
      <c r="A37" s="79"/>
      <c r="B37" s="77"/>
      <c r="C37" s="15">
        <v>2</v>
      </c>
      <c r="D37" s="32" t="s">
        <v>242</v>
      </c>
      <c r="E37" s="33">
        <v>1.8</v>
      </c>
      <c r="F37" s="74"/>
      <c r="G37" s="39"/>
      <c r="H37" s="34">
        <v>4.4999999999999901E-2</v>
      </c>
      <c r="I37" s="35">
        <f t="shared" si="0"/>
        <v>1.845</v>
      </c>
      <c r="J37" s="87"/>
    </row>
    <row r="38" spans="1:13" ht="36.75" customHeight="1" x14ac:dyDescent="0.25">
      <c r="A38" s="79"/>
      <c r="B38" s="77" t="s">
        <v>31</v>
      </c>
      <c r="C38" s="15">
        <v>3</v>
      </c>
      <c r="D38" s="32" t="s">
        <v>243</v>
      </c>
      <c r="E38" s="33">
        <v>3.6</v>
      </c>
      <c r="F38" s="75"/>
      <c r="G38" s="37">
        <v>0.29300000000000015</v>
      </c>
      <c r="H38" s="37"/>
      <c r="I38" s="35">
        <f t="shared" si="0"/>
        <v>3.3069999999999999</v>
      </c>
      <c r="J38" s="87"/>
    </row>
    <row r="39" spans="1:13" s="7" customFormat="1" ht="36.75" customHeight="1" x14ac:dyDescent="0.25">
      <c r="A39" s="79"/>
      <c r="B39" s="77"/>
      <c r="C39" s="40">
        <v>3</v>
      </c>
      <c r="D39" s="41" t="s">
        <v>204</v>
      </c>
      <c r="E39" s="42">
        <v>2.625</v>
      </c>
      <c r="F39" s="76" t="s">
        <v>198</v>
      </c>
      <c r="G39" s="34">
        <v>0.37199999999999989</v>
      </c>
      <c r="H39" s="34"/>
      <c r="I39" s="35">
        <f t="shared" si="0"/>
        <v>2.2530000000000001</v>
      </c>
      <c r="J39" s="87"/>
      <c r="K39"/>
    </row>
    <row r="40" spans="1:13" s="7" customFormat="1" ht="49.5" customHeight="1" x14ac:dyDescent="0.25">
      <c r="A40" s="79"/>
      <c r="B40" s="77"/>
      <c r="C40" s="40">
        <v>5</v>
      </c>
      <c r="D40" s="41" t="s">
        <v>205</v>
      </c>
      <c r="E40" s="42">
        <v>3.33</v>
      </c>
      <c r="F40" s="75"/>
      <c r="G40" s="34">
        <v>0.97500000000000009</v>
      </c>
      <c r="H40" s="34"/>
      <c r="I40" s="35">
        <f t="shared" si="0"/>
        <v>2.355</v>
      </c>
      <c r="J40" s="87"/>
      <c r="K40"/>
    </row>
    <row r="41" spans="1:13" ht="15.75" x14ac:dyDescent="0.25">
      <c r="A41" s="79"/>
      <c r="B41" s="77" t="s">
        <v>126</v>
      </c>
      <c r="C41" s="15">
        <v>3</v>
      </c>
      <c r="D41" s="32" t="s">
        <v>244</v>
      </c>
      <c r="E41" s="33">
        <v>1.5</v>
      </c>
      <c r="F41" s="76" t="s">
        <v>196</v>
      </c>
      <c r="G41" s="34">
        <v>0.12000000000000011</v>
      </c>
      <c r="H41" s="34"/>
      <c r="I41" s="35">
        <f t="shared" si="0"/>
        <v>1.38</v>
      </c>
      <c r="J41" s="87"/>
    </row>
    <row r="42" spans="1:13" ht="31.5" x14ac:dyDescent="0.25">
      <c r="A42" s="79"/>
      <c r="B42" s="77"/>
      <c r="C42" s="15">
        <v>4</v>
      </c>
      <c r="D42" s="32" t="s">
        <v>245</v>
      </c>
      <c r="E42" s="33">
        <v>0.62</v>
      </c>
      <c r="F42" s="74"/>
      <c r="G42" s="39"/>
      <c r="H42" s="34">
        <v>0.253</v>
      </c>
      <c r="I42" s="35">
        <f t="shared" si="0"/>
        <v>0.873</v>
      </c>
      <c r="J42" s="87"/>
    </row>
    <row r="43" spans="1:13" ht="31.5" x14ac:dyDescent="0.25">
      <c r="A43" s="79"/>
      <c r="B43" s="32" t="s">
        <v>132</v>
      </c>
      <c r="C43" s="15">
        <v>1</v>
      </c>
      <c r="D43" s="32" t="s">
        <v>246</v>
      </c>
      <c r="E43" s="33">
        <v>4</v>
      </c>
      <c r="F43" s="74"/>
      <c r="G43" s="36"/>
      <c r="H43" s="34">
        <v>0.19700000000000001</v>
      </c>
      <c r="I43" s="35">
        <f t="shared" si="0"/>
        <v>4.1970000000000001</v>
      </c>
      <c r="J43" s="87"/>
      <c r="M43" s="8"/>
    </row>
    <row r="44" spans="1:13" ht="20.25" customHeight="1" x14ac:dyDescent="0.25">
      <c r="A44" s="79"/>
      <c r="B44" s="32" t="s">
        <v>247</v>
      </c>
      <c r="C44" s="15">
        <v>1</v>
      </c>
      <c r="D44" s="32" t="s">
        <v>248</v>
      </c>
      <c r="E44" s="33">
        <v>1.5</v>
      </c>
      <c r="F44" s="74"/>
      <c r="G44" s="34">
        <v>0.18399999999999994</v>
      </c>
      <c r="H44" s="34"/>
      <c r="I44" s="35">
        <f t="shared" si="0"/>
        <v>1.3160000000000001</v>
      </c>
      <c r="J44" s="87"/>
    </row>
    <row r="45" spans="1:13" ht="31.5" x14ac:dyDescent="0.25">
      <c r="A45" s="79"/>
      <c r="B45" s="32" t="s">
        <v>249</v>
      </c>
      <c r="C45" s="15">
        <v>1</v>
      </c>
      <c r="D45" s="32" t="s">
        <v>250</v>
      </c>
      <c r="E45" s="33">
        <v>0.44</v>
      </c>
      <c r="F45" s="74"/>
      <c r="G45" s="39"/>
      <c r="H45" s="34">
        <v>0.161</v>
      </c>
      <c r="I45" s="35">
        <f t="shared" si="0"/>
        <v>0.60099999999999998</v>
      </c>
      <c r="J45" s="87"/>
    </row>
    <row r="46" spans="1:13" ht="31.5" x14ac:dyDescent="0.25">
      <c r="A46" s="79"/>
      <c r="B46" s="77" t="s">
        <v>251</v>
      </c>
      <c r="C46" s="15">
        <v>1</v>
      </c>
      <c r="D46" s="32" t="s">
        <v>252</v>
      </c>
      <c r="E46" s="33">
        <v>0.7</v>
      </c>
      <c r="F46" s="74"/>
      <c r="G46" s="39"/>
      <c r="H46" s="34">
        <v>7.0000000000000097E-3</v>
      </c>
      <c r="I46" s="35">
        <f t="shared" si="0"/>
        <v>0.70699999999999996</v>
      </c>
      <c r="J46" s="87"/>
    </row>
    <row r="47" spans="1:13" ht="31.5" x14ac:dyDescent="0.25">
      <c r="A47" s="79"/>
      <c r="B47" s="77"/>
      <c r="C47" s="15">
        <v>3</v>
      </c>
      <c r="D47" s="32" t="s">
        <v>253</v>
      </c>
      <c r="E47" s="33">
        <v>1.68</v>
      </c>
      <c r="F47" s="74"/>
      <c r="G47" s="39"/>
      <c r="H47" s="34">
        <v>3.7000000000000102E-2</v>
      </c>
      <c r="I47" s="35">
        <f t="shared" si="0"/>
        <v>1.7170000000000001</v>
      </c>
      <c r="J47" s="87"/>
    </row>
    <row r="48" spans="1:13" ht="31.5" x14ac:dyDescent="0.25">
      <c r="A48" s="79"/>
      <c r="B48" s="77"/>
      <c r="C48" s="15">
        <v>4</v>
      </c>
      <c r="D48" s="32" t="s">
        <v>254</v>
      </c>
      <c r="E48" s="33">
        <v>2.16</v>
      </c>
      <c r="F48" s="74"/>
      <c r="G48" s="34">
        <v>1.0000000000000231E-2</v>
      </c>
      <c r="H48" s="34"/>
      <c r="I48" s="35">
        <f t="shared" si="0"/>
        <v>2.15</v>
      </c>
      <c r="J48" s="87"/>
    </row>
    <row r="49" spans="1:10" ht="31.5" x14ac:dyDescent="0.25">
      <c r="A49" s="79"/>
      <c r="B49" s="77" t="s">
        <v>255</v>
      </c>
      <c r="C49" s="15">
        <v>1</v>
      </c>
      <c r="D49" s="32" t="s">
        <v>256</v>
      </c>
      <c r="E49" s="33">
        <f>8-0.24</f>
        <v>7.76</v>
      </c>
      <c r="F49" s="74"/>
      <c r="G49" s="34">
        <v>2.2679999999999998</v>
      </c>
      <c r="H49" s="34"/>
      <c r="I49" s="35">
        <f t="shared" si="0"/>
        <v>5.492</v>
      </c>
      <c r="J49" s="87"/>
    </row>
    <row r="50" spans="1:10" ht="31.5" x14ac:dyDescent="0.25">
      <c r="A50" s="79"/>
      <c r="B50" s="77"/>
      <c r="C50" s="15">
        <v>3</v>
      </c>
      <c r="D50" s="32" t="s">
        <v>257</v>
      </c>
      <c r="E50" s="33">
        <v>2.4</v>
      </c>
      <c r="F50" s="74"/>
      <c r="G50" s="36"/>
      <c r="H50" s="34">
        <v>1.00000000000002E-2</v>
      </c>
      <c r="I50" s="35">
        <f t="shared" si="0"/>
        <v>2.41</v>
      </c>
      <c r="J50" s="87"/>
    </row>
    <row r="51" spans="1:10" ht="31.5" x14ac:dyDescent="0.25">
      <c r="A51" s="79"/>
      <c r="B51" s="77"/>
      <c r="C51" s="15">
        <v>4</v>
      </c>
      <c r="D51" s="32" t="s">
        <v>258</v>
      </c>
      <c r="E51" s="33">
        <v>3.3</v>
      </c>
      <c r="F51" s="74"/>
      <c r="G51" s="34">
        <v>0.17499999999999982</v>
      </c>
      <c r="H51" s="34"/>
      <c r="I51" s="35">
        <f t="shared" si="0"/>
        <v>3.125</v>
      </c>
      <c r="J51" s="87"/>
    </row>
    <row r="52" spans="1:10" ht="31.5" x14ac:dyDescent="0.25">
      <c r="A52" s="79"/>
      <c r="B52" s="32" t="s">
        <v>150</v>
      </c>
      <c r="C52" s="15">
        <v>1</v>
      </c>
      <c r="D52" s="32" t="s">
        <v>259</v>
      </c>
      <c r="E52" s="33">
        <v>2</v>
      </c>
      <c r="F52" s="74" t="s">
        <v>196</v>
      </c>
      <c r="G52" s="34">
        <v>2.200000000000002E-2</v>
      </c>
      <c r="H52" s="34"/>
      <c r="I52" s="35">
        <f t="shared" si="0"/>
        <v>1.978</v>
      </c>
      <c r="J52" s="87"/>
    </row>
    <row r="53" spans="1:10" ht="21" customHeight="1" x14ac:dyDescent="0.25">
      <c r="A53" s="79" t="s">
        <v>35</v>
      </c>
      <c r="B53" s="32" t="s">
        <v>157</v>
      </c>
      <c r="C53" s="15">
        <v>2</v>
      </c>
      <c r="D53" s="32" t="s">
        <v>260</v>
      </c>
      <c r="E53" s="33">
        <v>2</v>
      </c>
      <c r="F53" s="74"/>
      <c r="G53" s="34">
        <v>1.1600000000000001</v>
      </c>
      <c r="H53" s="34"/>
      <c r="I53" s="35">
        <f t="shared" si="0"/>
        <v>0.83999999999999986</v>
      </c>
      <c r="J53" s="87"/>
    </row>
    <row r="54" spans="1:10" ht="31.5" x14ac:dyDescent="0.25">
      <c r="A54" s="79"/>
      <c r="B54" s="77" t="s">
        <v>261</v>
      </c>
      <c r="C54" s="15">
        <v>2</v>
      </c>
      <c r="D54" s="32" t="s">
        <v>262</v>
      </c>
      <c r="E54" s="33">
        <v>1.39</v>
      </c>
      <c r="F54" s="74"/>
      <c r="G54" s="39"/>
      <c r="H54" s="34">
        <v>0.01</v>
      </c>
      <c r="I54" s="35">
        <f t="shared" si="0"/>
        <v>1.4</v>
      </c>
      <c r="J54" s="87"/>
    </row>
    <row r="55" spans="1:10" ht="33" customHeight="1" x14ac:dyDescent="0.25">
      <c r="A55" s="79"/>
      <c r="B55" s="77"/>
      <c r="C55" s="15">
        <v>4</v>
      </c>
      <c r="D55" s="32" t="s">
        <v>263</v>
      </c>
      <c r="E55" s="33">
        <v>2.5</v>
      </c>
      <c r="F55" s="74"/>
      <c r="G55" s="34">
        <v>0.62999999999999989</v>
      </c>
      <c r="H55" s="34"/>
      <c r="I55" s="35">
        <f t="shared" si="0"/>
        <v>1.87</v>
      </c>
      <c r="J55" s="87"/>
    </row>
    <row r="56" spans="1:10" ht="33" customHeight="1" x14ac:dyDescent="0.25">
      <c r="A56" s="79"/>
      <c r="B56" s="77" t="s">
        <v>40</v>
      </c>
      <c r="C56" s="15">
        <v>1</v>
      </c>
      <c r="D56" s="32" t="s">
        <v>41</v>
      </c>
      <c r="E56" s="33">
        <v>3.6</v>
      </c>
      <c r="F56" s="74"/>
      <c r="G56" s="36"/>
      <c r="H56" s="34">
        <v>0.09</v>
      </c>
      <c r="I56" s="35">
        <f t="shared" si="0"/>
        <v>3.69</v>
      </c>
      <c r="J56" s="87"/>
    </row>
    <row r="57" spans="1:10" ht="15.75" x14ac:dyDescent="0.25">
      <c r="A57" s="79"/>
      <c r="B57" s="77"/>
      <c r="C57" s="15">
        <v>2</v>
      </c>
      <c r="D57" s="32" t="s">
        <v>264</v>
      </c>
      <c r="E57" s="33">
        <v>4.2</v>
      </c>
      <c r="F57" s="74"/>
      <c r="G57" s="34">
        <v>1.6</v>
      </c>
      <c r="H57" s="34"/>
      <c r="I57" s="35">
        <f t="shared" si="0"/>
        <v>2.6</v>
      </c>
      <c r="J57" s="87"/>
    </row>
    <row r="58" spans="1:10" ht="36" customHeight="1" x14ac:dyDescent="0.25">
      <c r="A58" s="79"/>
      <c r="B58" s="76" t="s">
        <v>265</v>
      </c>
      <c r="C58" s="15">
        <f>'[1]Phụ lục I'!C28</f>
        <v>1</v>
      </c>
      <c r="D58" s="32" t="str">
        <f>'[1]Phụ lục I'!D28</f>
        <v>Tuyến đường thôn  Piêng Pảng- Pàn Han</v>
      </c>
      <c r="E58" s="33">
        <f>'[1]Phụ lục I'!E28</f>
        <v>3.89</v>
      </c>
      <c r="F58" s="74"/>
      <c r="G58" s="34">
        <v>0.71</v>
      </c>
      <c r="H58" s="34"/>
      <c r="I58" s="35">
        <f t="shared" si="0"/>
        <v>3.18</v>
      </c>
      <c r="J58" s="87"/>
    </row>
    <row r="59" spans="1:10" ht="15.75" x14ac:dyDescent="0.25">
      <c r="A59" s="79"/>
      <c r="B59" s="74"/>
      <c r="C59" s="15">
        <v>2</v>
      </c>
      <c r="D59" s="32" t="s">
        <v>266</v>
      </c>
      <c r="E59" s="33">
        <v>4.78</v>
      </c>
      <c r="F59" s="74"/>
      <c r="G59" s="34">
        <v>2.37</v>
      </c>
      <c r="H59" s="34"/>
      <c r="I59" s="35">
        <f t="shared" si="0"/>
        <v>2.41</v>
      </c>
      <c r="J59" s="87"/>
    </row>
    <row r="60" spans="1:10" ht="31.5" x14ac:dyDescent="0.25">
      <c r="A60" s="79"/>
      <c r="B60" s="74"/>
      <c r="C60" s="15">
        <v>3</v>
      </c>
      <c r="D60" s="32" t="s">
        <v>267</v>
      </c>
      <c r="E60" s="33">
        <v>3</v>
      </c>
      <c r="F60" s="74"/>
      <c r="G60" s="34">
        <v>1.454</v>
      </c>
      <c r="H60" s="34"/>
      <c r="I60" s="35">
        <f t="shared" si="0"/>
        <v>1.546</v>
      </c>
      <c r="J60" s="87"/>
    </row>
    <row r="61" spans="1:10" ht="15.75" x14ac:dyDescent="0.25">
      <c r="A61" s="79"/>
      <c r="B61" s="75"/>
      <c r="C61" s="15">
        <v>5</v>
      </c>
      <c r="D61" s="32" t="s">
        <v>268</v>
      </c>
      <c r="E61" s="33">
        <v>2</v>
      </c>
      <c r="F61" s="74"/>
      <c r="G61" s="34">
        <v>0.2430000000000001</v>
      </c>
      <c r="H61" s="34"/>
      <c r="I61" s="35">
        <f t="shared" si="0"/>
        <v>1.7569999999999999</v>
      </c>
      <c r="J61" s="87"/>
    </row>
    <row r="62" spans="1:10" ht="31.5" x14ac:dyDescent="0.25">
      <c r="A62" s="79"/>
      <c r="B62" s="77" t="s">
        <v>269</v>
      </c>
      <c r="C62" s="15">
        <v>1</v>
      </c>
      <c r="D62" s="32" t="s">
        <v>270</v>
      </c>
      <c r="E62" s="33">
        <v>4.22</v>
      </c>
      <c r="F62" s="74"/>
      <c r="G62" s="34">
        <v>1.3899999999999997</v>
      </c>
      <c r="H62" s="34"/>
      <c r="I62" s="35">
        <f t="shared" si="0"/>
        <v>2.83</v>
      </c>
      <c r="J62" s="87"/>
    </row>
    <row r="63" spans="1:10" ht="15.75" x14ac:dyDescent="0.25">
      <c r="A63" s="79"/>
      <c r="B63" s="77"/>
      <c r="C63" s="15">
        <v>2</v>
      </c>
      <c r="D63" s="32" t="s">
        <v>271</v>
      </c>
      <c r="E63" s="33">
        <v>2.16</v>
      </c>
      <c r="F63" s="74"/>
      <c r="G63" s="36"/>
      <c r="H63" s="34">
        <v>9.9999999999997903E-3</v>
      </c>
      <c r="I63" s="35">
        <f t="shared" si="0"/>
        <v>2.17</v>
      </c>
      <c r="J63" s="87"/>
    </row>
    <row r="64" spans="1:10" ht="31.5" x14ac:dyDescent="0.25">
      <c r="A64" s="79" t="s">
        <v>44</v>
      </c>
      <c r="B64" s="32" t="s">
        <v>272</v>
      </c>
      <c r="C64" s="15">
        <v>1</v>
      </c>
      <c r="D64" s="32" t="s">
        <v>273</v>
      </c>
      <c r="E64" s="33">
        <v>4.5</v>
      </c>
      <c r="F64" s="74"/>
      <c r="G64" s="34">
        <v>0.3360000000000003</v>
      </c>
      <c r="H64" s="34"/>
      <c r="I64" s="35">
        <f t="shared" si="0"/>
        <v>4.1639999999999997</v>
      </c>
      <c r="J64" s="87"/>
    </row>
    <row r="65" spans="1:11" ht="31.5" x14ac:dyDescent="0.25">
      <c r="A65" s="79"/>
      <c r="B65" s="77" t="s">
        <v>274</v>
      </c>
      <c r="C65" s="15">
        <v>1</v>
      </c>
      <c r="D65" s="32" t="s">
        <v>275</v>
      </c>
      <c r="E65" s="33">
        <v>1.19</v>
      </c>
      <c r="F65" s="74" t="s">
        <v>196</v>
      </c>
      <c r="G65" s="39"/>
      <c r="H65" s="34">
        <v>5.0000000000001198E-3</v>
      </c>
      <c r="I65" s="35">
        <f t="shared" si="0"/>
        <v>1.1950000000000001</v>
      </c>
      <c r="J65" s="87"/>
    </row>
    <row r="66" spans="1:11" ht="31.5" x14ac:dyDescent="0.25">
      <c r="A66" s="79"/>
      <c r="B66" s="77"/>
      <c r="C66" s="15">
        <v>3</v>
      </c>
      <c r="D66" s="32" t="s">
        <v>276</v>
      </c>
      <c r="E66" s="33">
        <v>2.6</v>
      </c>
      <c r="F66" s="74"/>
      <c r="G66" s="39"/>
      <c r="H66" s="34">
        <v>1.2999999999999901E-2</v>
      </c>
      <c r="I66" s="35">
        <f t="shared" si="0"/>
        <v>2.613</v>
      </c>
      <c r="J66" s="87"/>
    </row>
    <row r="67" spans="1:11" ht="31.5" x14ac:dyDescent="0.25">
      <c r="A67" s="79"/>
      <c r="B67" s="77"/>
      <c r="C67" s="15">
        <v>4</v>
      </c>
      <c r="D67" s="32" t="s">
        <v>277</v>
      </c>
      <c r="E67" s="33">
        <v>1.82</v>
      </c>
      <c r="F67" s="74"/>
      <c r="G67" s="39"/>
      <c r="H67" s="34">
        <v>6.6999999999999907E-2</v>
      </c>
      <c r="I67" s="35">
        <f t="shared" si="0"/>
        <v>1.887</v>
      </c>
      <c r="J67" s="87"/>
    </row>
    <row r="68" spans="1:11" ht="31.5" x14ac:dyDescent="0.25">
      <c r="A68" s="79"/>
      <c r="B68" s="77"/>
      <c r="C68" s="15">
        <v>5</v>
      </c>
      <c r="D68" s="32" t="s">
        <v>278</v>
      </c>
      <c r="E68" s="33">
        <v>1</v>
      </c>
      <c r="F68" s="74"/>
      <c r="G68" s="37">
        <v>6.899999999999995E-2</v>
      </c>
      <c r="H68" s="37"/>
      <c r="I68" s="35">
        <f t="shared" si="0"/>
        <v>0.93100000000000005</v>
      </c>
      <c r="J68" s="87"/>
    </row>
    <row r="69" spans="1:11" ht="31.5" x14ac:dyDescent="0.25">
      <c r="A69" s="79"/>
      <c r="B69" s="32" t="s">
        <v>279</v>
      </c>
      <c r="C69" s="15">
        <v>1</v>
      </c>
      <c r="D69" s="32" t="s">
        <v>280</v>
      </c>
      <c r="E69" s="33">
        <v>2.4</v>
      </c>
      <c r="F69" s="74"/>
      <c r="G69" s="34">
        <v>5.600000000000005E-2</v>
      </c>
      <c r="H69" s="34"/>
      <c r="I69" s="35">
        <f t="shared" si="0"/>
        <v>2.3439999999999999</v>
      </c>
      <c r="J69" s="87"/>
    </row>
    <row r="70" spans="1:11" ht="31.5" x14ac:dyDescent="0.25">
      <c r="A70" s="79"/>
      <c r="B70" s="77" t="s">
        <v>281</v>
      </c>
      <c r="C70" s="15">
        <v>1</v>
      </c>
      <c r="D70" s="32" t="s">
        <v>282</v>
      </c>
      <c r="E70" s="33">
        <v>2.4</v>
      </c>
      <c r="F70" s="74"/>
      <c r="G70" s="34">
        <v>2.0000000000000018E-2</v>
      </c>
      <c r="H70" s="34"/>
      <c r="I70" s="35">
        <f t="shared" si="0"/>
        <v>2.38</v>
      </c>
      <c r="J70" s="87"/>
    </row>
    <row r="71" spans="1:11" ht="31.5" x14ac:dyDescent="0.25">
      <c r="A71" s="79"/>
      <c r="B71" s="77"/>
      <c r="C71" s="15">
        <v>2</v>
      </c>
      <c r="D71" s="32" t="s">
        <v>283</v>
      </c>
      <c r="E71" s="33">
        <v>0.7</v>
      </c>
      <c r="F71" s="75"/>
      <c r="G71" s="36"/>
      <c r="H71" s="34">
        <v>7.0000000000000104E-2</v>
      </c>
      <c r="I71" s="35">
        <f t="shared" ref="I71:I98" si="1">+E71-G71+H71</f>
        <v>0.77</v>
      </c>
      <c r="J71" s="87"/>
    </row>
    <row r="72" spans="1:11" s="7" customFormat="1" ht="36.75" customHeight="1" x14ac:dyDescent="0.25">
      <c r="A72" s="79"/>
      <c r="B72" s="77"/>
      <c r="C72" s="40">
        <v>5</v>
      </c>
      <c r="D72" s="41" t="s">
        <v>203</v>
      </c>
      <c r="E72" s="33">
        <v>2.8</v>
      </c>
      <c r="F72" s="15" t="s">
        <v>198</v>
      </c>
      <c r="G72" s="34">
        <v>9.9999999999997868E-3</v>
      </c>
      <c r="H72" s="34"/>
      <c r="I72" s="35">
        <f t="shared" si="1"/>
        <v>2.79</v>
      </c>
      <c r="J72" s="87"/>
      <c r="K72"/>
    </row>
    <row r="73" spans="1:11" ht="39" customHeight="1" x14ac:dyDescent="0.25">
      <c r="A73" s="79"/>
      <c r="B73" s="77" t="s">
        <v>284</v>
      </c>
      <c r="C73" s="15">
        <v>1</v>
      </c>
      <c r="D73" s="32" t="s">
        <v>285</v>
      </c>
      <c r="E73" s="33">
        <v>1.5</v>
      </c>
      <c r="F73" s="76" t="s">
        <v>196</v>
      </c>
      <c r="G73" s="34">
        <v>0.46399999999999997</v>
      </c>
      <c r="H73" s="34"/>
      <c r="I73" s="35">
        <f t="shared" si="1"/>
        <v>1.036</v>
      </c>
      <c r="J73" s="87"/>
    </row>
    <row r="74" spans="1:11" ht="45" customHeight="1" x14ac:dyDescent="0.25">
      <c r="A74" s="79"/>
      <c r="B74" s="77"/>
      <c r="C74" s="15">
        <v>3</v>
      </c>
      <c r="D74" s="32" t="s">
        <v>331</v>
      </c>
      <c r="E74" s="33">
        <v>1.5</v>
      </c>
      <c r="F74" s="74"/>
      <c r="G74" s="36"/>
      <c r="H74" s="34">
        <v>2.4999999999999901E-2</v>
      </c>
      <c r="I74" s="35">
        <f t="shared" si="1"/>
        <v>1.5249999999999999</v>
      </c>
      <c r="J74" s="87"/>
    </row>
    <row r="75" spans="1:11" s="10" customFormat="1" ht="36" customHeight="1" x14ac:dyDescent="0.25">
      <c r="A75" s="83" t="s">
        <v>48</v>
      </c>
      <c r="B75" s="77" t="s">
        <v>50</v>
      </c>
      <c r="C75" s="43">
        <v>5</v>
      </c>
      <c r="D75" s="44" t="s">
        <v>202</v>
      </c>
      <c r="E75" s="45">
        <v>1.7</v>
      </c>
      <c r="F75" s="15" t="s">
        <v>198</v>
      </c>
      <c r="G75" s="46">
        <v>9.9999999999999867E-2</v>
      </c>
      <c r="H75" s="46"/>
      <c r="I75" s="35">
        <f t="shared" si="1"/>
        <v>1.6</v>
      </c>
      <c r="J75" s="87"/>
      <c r="K75"/>
    </row>
    <row r="76" spans="1:11" ht="31.5" x14ac:dyDescent="0.25">
      <c r="A76" s="84"/>
      <c r="B76" s="77"/>
      <c r="C76" s="15">
        <v>1</v>
      </c>
      <c r="D76" s="32" t="s">
        <v>286</v>
      </c>
      <c r="E76" s="33">
        <v>1.33</v>
      </c>
      <c r="F76" s="76" t="s">
        <v>196</v>
      </c>
      <c r="G76" s="36"/>
      <c r="H76" s="34">
        <v>0.97</v>
      </c>
      <c r="I76" s="35">
        <f t="shared" si="1"/>
        <v>2.2999999999999998</v>
      </c>
      <c r="J76" s="87"/>
    </row>
    <row r="77" spans="1:11" ht="15.75" x14ac:dyDescent="0.25">
      <c r="A77" s="84"/>
      <c r="B77" s="77"/>
      <c r="C77" s="15">
        <v>2</v>
      </c>
      <c r="D77" s="32" t="s">
        <v>287</v>
      </c>
      <c r="E77" s="33">
        <v>1.4</v>
      </c>
      <c r="F77" s="74"/>
      <c r="G77" s="34">
        <v>0.45699999999999996</v>
      </c>
      <c r="H77" s="34"/>
      <c r="I77" s="35">
        <f t="shared" si="1"/>
        <v>0.94299999999999995</v>
      </c>
      <c r="J77" s="87"/>
    </row>
    <row r="78" spans="1:11" ht="31.5" x14ac:dyDescent="0.25">
      <c r="A78" s="84"/>
      <c r="B78" s="77"/>
      <c r="C78" s="15">
        <v>4</v>
      </c>
      <c r="D78" s="32" t="s">
        <v>288</v>
      </c>
      <c r="E78" s="33">
        <v>1.6</v>
      </c>
      <c r="F78" s="74"/>
      <c r="G78" s="36"/>
      <c r="H78" s="34">
        <v>0.01</v>
      </c>
      <c r="I78" s="35">
        <f t="shared" si="1"/>
        <v>1.61</v>
      </c>
      <c r="J78" s="87"/>
    </row>
    <row r="79" spans="1:11" ht="31.5" x14ac:dyDescent="0.25">
      <c r="A79" s="84"/>
      <c r="B79" s="77"/>
      <c r="C79" s="15">
        <v>5</v>
      </c>
      <c r="D79" s="32" t="s">
        <v>289</v>
      </c>
      <c r="E79" s="33">
        <v>0.9</v>
      </c>
      <c r="F79" s="74"/>
      <c r="G79" s="34">
        <v>0.56000000000000005</v>
      </c>
      <c r="H79" s="34"/>
      <c r="I79" s="35">
        <f t="shared" si="1"/>
        <v>0.33999999999999997</v>
      </c>
      <c r="J79" s="87"/>
    </row>
    <row r="80" spans="1:11" ht="41.25" customHeight="1" x14ac:dyDescent="0.25">
      <c r="A80" s="84"/>
      <c r="B80" s="77" t="s">
        <v>179</v>
      </c>
      <c r="C80" s="15">
        <v>1</v>
      </c>
      <c r="D80" s="32" t="s">
        <v>290</v>
      </c>
      <c r="E80" s="33">
        <v>1.6</v>
      </c>
      <c r="F80" s="74"/>
      <c r="G80" s="36"/>
      <c r="H80" s="34">
        <v>0.01</v>
      </c>
      <c r="I80" s="35">
        <f t="shared" si="1"/>
        <v>1.61</v>
      </c>
      <c r="J80" s="87"/>
    </row>
    <row r="81" spans="1:10" ht="44.25" customHeight="1" x14ac:dyDescent="0.25">
      <c r="A81" s="84"/>
      <c r="B81" s="77"/>
      <c r="C81" s="15">
        <v>4</v>
      </c>
      <c r="D81" s="32" t="s">
        <v>291</v>
      </c>
      <c r="E81" s="33">
        <v>1.6</v>
      </c>
      <c r="F81" s="74"/>
      <c r="G81" s="34">
        <v>0.32000000000000006</v>
      </c>
      <c r="H81" s="34"/>
      <c r="I81" s="35">
        <f t="shared" si="1"/>
        <v>1.28</v>
      </c>
      <c r="J81" s="87"/>
    </row>
    <row r="82" spans="1:10" ht="30" customHeight="1" x14ac:dyDescent="0.25">
      <c r="A82" s="84"/>
      <c r="B82" s="77"/>
      <c r="C82" s="15">
        <v>5</v>
      </c>
      <c r="D82" s="32" t="s">
        <v>292</v>
      </c>
      <c r="E82" s="33">
        <v>1.2</v>
      </c>
      <c r="F82" s="74"/>
      <c r="G82" s="34">
        <v>0.40999999999999992</v>
      </c>
      <c r="H82" s="34"/>
      <c r="I82" s="35">
        <f t="shared" si="1"/>
        <v>0.79</v>
      </c>
      <c r="J82" s="87"/>
    </row>
    <row r="83" spans="1:10" ht="38.25" customHeight="1" x14ac:dyDescent="0.25">
      <c r="A83" s="84"/>
      <c r="B83" s="77" t="s">
        <v>293</v>
      </c>
      <c r="C83" s="15">
        <v>1</v>
      </c>
      <c r="D83" s="32" t="s">
        <v>294</v>
      </c>
      <c r="E83" s="33">
        <v>1.8</v>
      </c>
      <c r="F83" s="74"/>
      <c r="G83" s="34">
        <v>1.27</v>
      </c>
      <c r="H83" s="34"/>
      <c r="I83" s="35">
        <f t="shared" si="1"/>
        <v>0.53</v>
      </c>
      <c r="J83" s="87"/>
    </row>
    <row r="84" spans="1:10" ht="42" customHeight="1" x14ac:dyDescent="0.25">
      <c r="A84" s="84"/>
      <c r="B84" s="77"/>
      <c r="C84" s="15">
        <v>2</v>
      </c>
      <c r="D84" s="32" t="s">
        <v>295</v>
      </c>
      <c r="E84" s="33">
        <v>1.5</v>
      </c>
      <c r="F84" s="74"/>
      <c r="G84" s="34">
        <v>0.62</v>
      </c>
      <c r="H84" s="34"/>
      <c r="I84" s="35">
        <f t="shared" si="1"/>
        <v>0.88</v>
      </c>
      <c r="J84" s="87"/>
    </row>
    <row r="85" spans="1:10" ht="38.25" customHeight="1" x14ac:dyDescent="0.25">
      <c r="A85" s="84"/>
      <c r="B85" s="77" t="s">
        <v>180</v>
      </c>
      <c r="C85" s="15">
        <v>1</v>
      </c>
      <c r="D85" s="32" t="s">
        <v>296</v>
      </c>
      <c r="E85" s="33">
        <v>2.4900000000000002</v>
      </c>
      <c r="F85" s="74"/>
      <c r="G85" s="34">
        <v>0.55000000000000027</v>
      </c>
      <c r="H85" s="34"/>
      <c r="I85" s="35">
        <f t="shared" si="1"/>
        <v>1.94</v>
      </c>
      <c r="J85" s="87"/>
    </row>
    <row r="86" spans="1:10" ht="44.25" customHeight="1" x14ac:dyDescent="0.25">
      <c r="A86" s="84"/>
      <c r="B86" s="77"/>
      <c r="C86" s="15">
        <v>2</v>
      </c>
      <c r="D86" s="32" t="s">
        <v>297</v>
      </c>
      <c r="E86" s="33">
        <v>3</v>
      </c>
      <c r="F86" s="74"/>
      <c r="G86" s="36"/>
      <c r="H86" s="34">
        <v>0.27</v>
      </c>
      <c r="I86" s="35">
        <f t="shared" si="1"/>
        <v>3.27</v>
      </c>
      <c r="J86" s="87"/>
    </row>
    <row r="87" spans="1:10" ht="40.5" customHeight="1" x14ac:dyDescent="0.25">
      <c r="A87" s="84"/>
      <c r="B87" s="77"/>
      <c r="C87" s="15">
        <v>5</v>
      </c>
      <c r="D87" s="32" t="s">
        <v>298</v>
      </c>
      <c r="E87" s="33">
        <v>1</v>
      </c>
      <c r="F87" s="74" t="s">
        <v>196</v>
      </c>
      <c r="G87" s="39"/>
      <c r="H87" s="34">
        <v>0.45</v>
      </c>
      <c r="I87" s="35">
        <f t="shared" si="1"/>
        <v>1.45</v>
      </c>
      <c r="J87" s="87"/>
    </row>
    <row r="88" spans="1:10" ht="36" customHeight="1" x14ac:dyDescent="0.25">
      <c r="A88" s="84"/>
      <c r="B88" s="77"/>
      <c r="C88" s="15">
        <v>7</v>
      </c>
      <c r="D88" s="32" t="s">
        <v>299</v>
      </c>
      <c r="E88" s="33">
        <v>0.91</v>
      </c>
      <c r="F88" s="74"/>
      <c r="G88" s="34">
        <v>0.12</v>
      </c>
      <c r="H88" s="34"/>
      <c r="I88" s="35">
        <f t="shared" si="1"/>
        <v>0.79</v>
      </c>
      <c r="J88" s="87"/>
    </row>
    <row r="89" spans="1:10" ht="42" customHeight="1" x14ac:dyDescent="0.25">
      <c r="A89" s="84"/>
      <c r="B89" s="77"/>
      <c r="C89" s="15">
        <v>8</v>
      </c>
      <c r="D89" s="32" t="s">
        <v>300</v>
      </c>
      <c r="E89" s="33">
        <v>2.2999999999999998</v>
      </c>
      <c r="F89" s="74"/>
      <c r="G89" s="34">
        <v>0.40999999999999992</v>
      </c>
      <c r="H89" s="34"/>
      <c r="I89" s="35">
        <f t="shared" si="1"/>
        <v>1.89</v>
      </c>
      <c r="J89" s="87"/>
    </row>
    <row r="90" spans="1:10" ht="36" customHeight="1" x14ac:dyDescent="0.25">
      <c r="A90" s="84"/>
      <c r="B90" s="32" t="s">
        <v>301</v>
      </c>
      <c r="C90" s="15">
        <v>6</v>
      </c>
      <c r="D90" s="32" t="s">
        <v>302</v>
      </c>
      <c r="E90" s="33">
        <v>1.5</v>
      </c>
      <c r="F90" s="74"/>
      <c r="G90" s="34">
        <v>0.77</v>
      </c>
      <c r="H90" s="34"/>
      <c r="I90" s="35">
        <f t="shared" si="1"/>
        <v>0.73</v>
      </c>
      <c r="J90" s="87"/>
    </row>
    <row r="91" spans="1:10" ht="15.75" x14ac:dyDescent="0.25">
      <c r="A91" s="85"/>
      <c r="B91" s="32" t="s">
        <v>49</v>
      </c>
      <c r="C91" s="15">
        <v>2</v>
      </c>
      <c r="D91" s="32" t="s">
        <v>303</v>
      </c>
      <c r="E91" s="33">
        <v>0.6</v>
      </c>
      <c r="F91" s="74"/>
      <c r="G91" s="36"/>
      <c r="H91" s="37">
        <v>0.01</v>
      </c>
      <c r="I91" s="35">
        <f t="shared" si="1"/>
        <v>0.61</v>
      </c>
      <c r="J91" s="87"/>
    </row>
    <row r="92" spans="1:10" ht="15.75" x14ac:dyDescent="0.25">
      <c r="A92" s="79" t="s">
        <v>54</v>
      </c>
      <c r="B92" s="77" t="s">
        <v>55</v>
      </c>
      <c r="C92" s="15">
        <v>1</v>
      </c>
      <c r="D92" s="32" t="s">
        <v>304</v>
      </c>
      <c r="E92" s="33">
        <v>1.23</v>
      </c>
      <c r="F92" s="74"/>
      <c r="G92" s="34">
        <v>-1.000000000000007E-3</v>
      </c>
      <c r="H92" s="34"/>
      <c r="I92" s="35">
        <f t="shared" si="1"/>
        <v>1.2310000000000001</v>
      </c>
      <c r="J92" s="87"/>
    </row>
    <row r="93" spans="1:10" ht="15.75" x14ac:dyDescent="0.25">
      <c r="A93" s="79"/>
      <c r="B93" s="77"/>
      <c r="C93" s="15">
        <v>4</v>
      </c>
      <c r="D93" s="32" t="s">
        <v>305</v>
      </c>
      <c r="E93" s="33">
        <v>2.4500000000000002</v>
      </c>
      <c r="F93" s="74"/>
      <c r="G93" s="34">
        <v>1.1600000000000001</v>
      </c>
      <c r="H93" s="34"/>
      <c r="I93" s="35">
        <f t="shared" si="1"/>
        <v>1.29</v>
      </c>
      <c r="J93" s="87"/>
    </row>
    <row r="94" spans="1:10" ht="15.75" x14ac:dyDescent="0.25">
      <c r="A94" s="79"/>
      <c r="B94" s="77"/>
      <c r="C94" s="15">
        <v>3</v>
      </c>
      <c r="D94" s="32" t="s">
        <v>306</v>
      </c>
      <c r="E94" s="33">
        <v>1.5</v>
      </c>
      <c r="F94" s="74"/>
      <c r="G94" s="34">
        <v>0.36899999999999999</v>
      </c>
      <c r="H94" s="34"/>
      <c r="I94" s="35">
        <f t="shared" si="1"/>
        <v>1.131</v>
      </c>
      <c r="J94" s="87"/>
    </row>
    <row r="95" spans="1:10" ht="15.75" x14ac:dyDescent="0.25">
      <c r="A95" s="79"/>
      <c r="B95" s="77"/>
      <c r="C95" s="15">
        <v>6</v>
      </c>
      <c r="D95" s="32" t="s">
        <v>307</v>
      </c>
      <c r="E95" s="33">
        <v>1</v>
      </c>
      <c r="F95" s="74"/>
      <c r="G95" s="37">
        <v>0.15000000000000002</v>
      </c>
      <c r="H95" s="37"/>
      <c r="I95" s="35">
        <f t="shared" si="1"/>
        <v>0.85</v>
      </c>
      <c r="J95" s="87"/>
    </row>
    <row r="96" spans="1:10" ht="15.75" x14ac:dyDescent="0.25">
      <c r="A96" s="79"/>
      <c r="B96" s="77" t="s">
        <v>308</v>
      </c>
      <c r="C96" s="15">
        <v>1</v>
      </c>
      <c r="D96" s="32" t="s">
        <v>309</v>
      </c>
      <c r="E96" s="33">
        <v>1.2</v>
      </c>
      <c r="F96" s="74"/>
      <c r="G96" s="34">
        <v>0.67099999999999993</v>
      </c>
      <c r="H96" s="34"/>
      <c r="I96" s="35">
        <f t="shared" si="1"/>
        <v>0.52900000000000003</v>
      </c>
      <c r="J96" s="87"/>
    </row>
    <row r="97" spans="1:14" ht="15.75" x14ac:dyDescent="0.25">
      <c r="A97" s="79"/>
      <c r="B97" s="77"/>
      <c r="C97" s="15">
        <v>2</v>
      </c>
      <c r="D97" s="32" t="s">
        <v>310</v>
      </c>
      <c r="E97" s="33">
        <v>0.62</v>
      </c>
      <c r="F97" s="74"/>
      <c r="G97" s="34">
        <v>0.36599999999999999</v>
      </c>
      <c r="H97" s="34"/>
      <c r="I97" s="35">
        <f t="shared" si="1"/>
        <v>0.254</v>
      </c>
      <c r="J97" s="87"/>
    </row>
    <row r="98" spans="1:14" ht="32.25" customHeight="1" x14ac:dyDescent="0.25">
      <c r="A98" s="79"/>
      <c r="B98" s="32" t="s">
        <v>311</v>
      </c>
      <c r="C98" s="15">
        <v>1</v>
      </c>
      <c r="D98" s="32" t="s">
        <v>312</v>
      </c>
      <c r="E98" s="33">
        <v>1.8</v>
      </c>
      <c r="F98" s="75"/>
      <c r="G98" s="34">
        <v>0.3620000000000001</v>
      </c>
      <c r="H98" s="34"/>
      <c r="I98" s="35">
        <f t="shared" si="1"/>
        <v>1.4379999999999999</v>
      </c>
      <c r="J98" s="88"/>
    </row>
    <row r="99" spans="1:14" ht="31.5" customHeight="1" x14ac:dyDescent="0.25">
      <c r="A99" s="47"/>
      <c r="B99" s="43" t="s">
        <v>188</v>
      </c>
      <c r="C99" s="47"/>
      <c r="D99" s="48" t="s">
        <v>337</v>
      </c>
      <c r="E99" s="49">
        <f>SUM(E7:E98)</f>
        <v>194.23500000000001</v>
      </c>
      <c r="F99" s="50"/>
      <c r="G99" s="51">
        <f t="shared" ref="G99:I99" si="2">SUM(G7:G98)</f>
        <v>39.338000000000001</v>
      </c>
      <c r="H99" s="51">
        <f t="shared" si="2"/>
        <v>3.4979999999999998</v>
      </c>
      <c r="I99" s="49">
        <f t="shared" si="2"/>
        <v>158.39499999999998</v>
      </c>
      <c r="J99" s="59" t="s">
        <v>336</v>
      </c>
    </row>
    <row r="100" spans="1:14" ht="40.5" customHeight="1" x14ac:dyDescent="0.25">
      <c r="K100" s="8"/>
      <c r="N100" s="8"/>
    </row>
  </sheetData>
  <mergeCells count="57">
    <mergeCell ref="A2:J2"/>
    <mergeCell ref="A3:J3"/>
    <mergeCell ref="J7:J98"/>
    <mergeCell ref="B23:B24"/>
    <mergeCell ref="A21:A30"/>
    <mergeCell ref="B25:B26"/>
    <mergeCell ref="B27:B28"/>
    <mergeCell ref="G4:H4"/>
    <mergeCell ref="D4:F4"/>
    <mergeCell ref="I4:I5"/>
    <mergeCell ref="A4:A5"/>
    <mergeCell ref="B4:B5"/>
    <mergeCell ref="C4:C5"/>
    <mergeCell ref="B33:B34"/>
    <mergeCell ref="A36:A52"/>
    <mergeCell ref="B41:B42"/>
    <mergeCell ref="B17:B19"/>
    <mergeCell ref="A7:A20"/>
    <mergeCell ref="B7:B9"/>
    <mergeCell ref="B10:B11"/>
    <mergeCell ref="B12:B13"/>
    <mergeCell ref="A64:A74"/>
    <mergeCell ref="B70:B72"/>
    <mergeCell ref="B46:B48"/>
    <mergeCell ref="B49:B51"/>
    <mergeCell ref="B36:B37"/>
    <mergeCell ref="A31:A35"/>
    <mergeCell ref="B31:B32"/>
    <mergeCell ref="B75:B79"/>
    <mergeCell ref="B73:B74"/>
    <mergeCell ref="B80:B82"/>
    <mergeCell ref="B65:B68"/>
    <mergeCell ref="A92:A98"/>
    <mergeCell ref="B92:B95"/>
    <mergeCell ref="B96:B97"/>
    <mergeCell ref="B83:B84"/>
    <mergeCell ref="B85:B89"/>
    <mergeCell ref="A75:A91"/>
    <mergeCell ref="F39:F40"/>
    <mergeCell ref="B62:B63"/>
    <mergeCell ref="A1:J1"/>
    <mergeCell ref="F7:F16"/>
    <mergeCell ref="F17:F26"/>
    <mergeCell ref="F27:F38"/>
    <mergeCell ref="B58:B61"/>
    <mergeCell ref="B38:B40"/>
    <mergeCell ref="A53:A63"/>
    <mergeCell ref="B54:B55"/>
    <mergeCell ref="B56:B57"/>
    <mergeCell ref="B14:B15"/>
    <mergeCell ref="J4:J6"/>
    <mergeCell ref="F65:F71"/>
    <mergeCell ref="F76:F86"/>
    <mergeCell ref="F87:F98"/>
    <mergeCell ref="F41:F51"/>
    <mergeCell ref="F52:F64"/>
    <mergeCell ref="F73:F74"/>
  </mergeCells>
  <pageMargins left="0.70866141732283505" right="0.31496062992126" top="0.35433070866141703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abSelected="1" topLeftCell="A40" zoomScaleNormal="100" workbookViewId="0">
      <selection activeCell="D53" sqref="D53"/>
    </sheetView>
  </sheetViews>
  <sheetFormatPr defaultRowHeight="15" x14ac:dyDescent="0.25"/>
  <cols>
    <col min="1" max="1" width="5.7109375" customWidth="1"/>
    <col min="2" max="2" width="18.42578125" customWidth="1"/>
    <col min="3" max="3" width="9.140625" customWidth="1"/>
    <col min="4" max="4" width="35.28515625" customWidth="1"/>
    <col min="5" max="5" width="25.28515625" customWidth="1"/>
    <col min="6" max="6" width="26" customWidth="1"/>
    <col min="7" max="7" width="9.5703125" customWidth="1"/>
    <col min="8" max="8" width="22.28515625" customWidth="1"/>
  </cols>
  <sheetData>
    <row r="1" spans="1:8" ht="15.75" x14ac:dyDescent="0.25">
      <c r="A1" s="67" t="s">
        <v>330</v>
      </c>
      <c r="B1" s="67"/>
      <c r="C1" s="67"/>
      <c r="D1" s="67"/>
      <c r="E1" s="67"/>
      <c r="F1" s="67"/>
      <c r="G1" s="67"/>
      <c r="H1" s="67"/>
    </row>
    <row r="2" spans="1:8" ht="23.45" customHeight="1" x14ac:dyDescent="0.25">
      <c r="A2" s="67" t="s">
        <v>191</v>
      </c>
      <c r="B2" s="67"/>
      <c r="C2" s="67"/>
      <c r="D2" s="67"/>
      <c r="E2" s="67"/>
      <c r="F2" s="67"/>
      <c r="G2" s="67"/>
      <c r="H2" s="67"/>
    </row>
    <row r="3" spans="1:8" ht="20.45" customHeight="1" x14ac:dyDescent="0.25">
      <c r="A3" s="100" t="s">
        <v>340</v>
      </c>
      <c r="B3" s="100"/>
      <c r="C3" s="100"/>
      <c r="D3" s="100"/>
      <c r="E3" s="100"/>
      <c r="F3" s="100"/>
      <c r="G3" s="100"/>
      <c r="H3" s="100"/>
    </row>
    <row r="4" spans="1:8" ht="31.15" customHeight="1" x14ac:dyDescent="0.25">
      <c r="A4" s="69" t="s">
        <v>192</v>
      </c>
      <c r="B4" s="69" t="s">
        <v>1</v>
      </c>
      <c r="C4" s="69" t="s">
        <v>59</v>
      </c>
      <c r="D4" s="69" t="s">
        <v>60</v>
      </c>
      <c r="E4" s="69" t="s">
        <v>61</v>
      </c>
      <c r="F4" s="69" t="s">
        <v>62</v>
      </c>
      <c r="G4" s="69" t="s">
        <v>4</v>
      </c>
      <c r="H4" s="69" t="s">
        <v>327</v>
      </c>
    </row>
    <row r="5" spans="1:8" ht="48.6" customHeight="1" x14ac:dyDescent="0.25">
      <c r="A5" s="69"/>
      <c r="B5" s="69"/>
      <c r="C5" s="69"/>
      <c r="D5" s="69"/>
      <c r="E5" s="69"/>
      <c r="F5" s="69"/>
      <c r="G5" s="69"/>
      <c r="H5" s="69"/>
    </row>
    <row r="6" spans="1:8" ht="32.450000000000003" customHeight="1" x14ac:dyDescent="0.25">
      <c r="A6" s="13" t="s">
        <v>5</v>
      </c>
      <c r="B6" s="68" t="s">
        <v>6</v>
      </c>
      <c r="C6" s="68"/>
      <c r="D6" s="5"/>
      <c r="E6" s="5"/>
      <c r="F6" s="5"/>
      <c r="G6" s="5"/>
      <c r="H6" s="5"/>
    </row>
    <row r="7" spans="1:8" ht="47.45" customHeight="1" x14ac:dyDescent="0.25">
      <c r="A7" s="11">
        <v>1</v>
      </c>
      <c r="B7" s="12" t="s">
        <v>10</v>
      </c>
      <c r="C7" s="11">
        <v>6</v>
      </c>
      <c r="D7" s="11" t="s">
        <v>63</v>
      </c>
      <c r="E7" s="11" t="s">
        <v>64</v>
      </c>
      <c r="F7" s="11" t="s">
        <v>65</v>
      </c>
      <c r="G7" s="11">
        <v>3</v>
      </c>
      <c r="H7" s="72" t="s">
        <v>319</v>
      </c>
    </row>
    <row r="8" spans="1:8" ht="36.6" customHeight="1" x14ac:dyDescent="0.25">
      <c r="A8" s="11">
        <v>2</v>
      </c>
      <c r="B8" s="12" t="s">
        <v>14</v>
      </c>
      <c r="C8" s="11">
        <v>3</v>
      </c>
      <c r="D8" s="11" t="s">
        <v>66</v>
      </c>
      <c r="E8" s="11" t="s">
        <v>67</v>
      </c>
      <c r="F8" s="11" t="s">
        <v>68</v>
      </c>
      <c r="G8" s="11">
        <v>1</v>
      </c>
      <c r="H8" s="72"/>
    </row>
    <row r="9" spans="1:8" ht="32.450000000000003" customHeight="1" x14ac:dyDescent="0.25">
      <c r="A9" s="11">
        <v>3</v>
      </c>
      <c r="B9" s="12" t="s">
        <v>69</v>
      </c>
      <c r="C9" s="11">
        <v>3</v>
      </c>
      <c r="D9" s="11" t="s">
        <v>70</v>
      </c>
      <c r="E9" s="11" t="s">
        <v>71</v>
      </c>
      <c r="F9" s="11" t="s">
        <v>72</v>
      </c>
      <c r="G9" s="11">
        <v>1.2</v>
      </c>
      <c r="H9" s="72"/>
    </row>
    <row r="10" spans="1:8" ht="41.45" customHeight="1" x14ac:dyDescent="0.25">
      <c r="A10" s="72">
        <v>4</v>
      </c>
      <c r="B10" s="73" t="s">
        <v>73</v>
      </c>
      <c r="C10" s="11">
        <v>4</v>
      </c>
      <c r="D10" s="11" t="s">
        <v>190</v>
      </c>
      <c r="E10" s="11" t="s">
        <v>74</v>
      </c>
      <c r="F10" s="11" t="s">
        <v>75</v>
      </c>
      <c r="G10" s="11">
        <v>4</v>
      </c>
      <c r="H10" s="72"/>
    </row>
    <row r="11" spans="1:8" ht="41.1" customHeight="1" x14ac:dyDescent="0.25">
      <c r="A11" s="72"/>
      <c r="B11" s="73"/>
      <c r="C11" s="11">
        <v>7</v>
      </c>
      <c r="D11" s="11" t="s">
        <v>76</v>
      </c>
      <c r="E11" s="11" t="s">
        <v>77</v>
      </c>
      <c r="F11" s="11" t="s">
        <v>78</v>
      </c>
      <c r="G11" s="11">
        <v>2</v>
      </c>
      <c r="H11" s="72"/>
    </row>
    <row r="12" spans="1:8" ht="32.450000000000003" customHeight="1" x14ac:dyDescent="0.25">
      <c r="A12" s="72">
        <v>5</v>
      </c>
      <c r="B12" s="73" t="s">
        <v>79</v>
      </c>
      <c r="C12" s="11">
        <v>4</v>
      </c>
      <c r="D12" s="11" t="s">
        <v>80</v>
      </c>
      <c r="E12" s="11" t="s">
        <v>81</v>
      </c>
      <c r="F12" s="11" t="s">
        <v>82</v>
      </c>
      <c r="G12" s="11">
        <v>1.57</v>
      </c>
      <c r="H12" s="72"/>
    </row>
    <row r="13" spans="1:8" ht="32.450000000000003" customHeight="1" x14ac:dyDescent="0.25">
      <c r="A13" s="72"/>
      <c r="B13" s="73"/>
      <c r="C13" s="11">
        <v>5</v>
      </c>
      <c r="D13" s="11" t="s">
        <v>83</v>
      </c>
      <c r="E13" s="11" t="s">
        <v>84</v>
      </c>
      <c r="F13" s="11" t="s">
        <v>85</v>
      </c>
      <c r="G13" s="11">
        <v>2</v>
      </c>
      <c r="H13" s="72"/>
    </row>
    <row r="14" spans="1:8" ht="32.450000000000003" customHeight="1" x14ac:dyDescent="0.25">
      <c r="A14" s="72"/>
      <c r="B14" s="73"/>
      <c r="C14" s="11">
        <v>8</v>
      </c>
      <c r="D14" s="11" t="s">
        <v>86</v>
      </c>
      <c r="E14" s="11" t="s">
        <v>87</v>
      </c>
      <c r="F14" s="11" t="s">
        <v>88</v>
      </c>
      <c r="G14" s="11">
        <v>1</v>
      </c>
      <c r="H14" s="72"/>
    </row>
    <row r="15" spans="1:8" ht="43.5" customHeight="1" x14ac:dyDescent="0.25">
      <c r="A15" s="72"/>
      <c r="B15" s="73"/>
      <c r="C15" s="11">
        <v>1</v>
      </c>
      <c r="D15" s="11" t="s">
        <v>89</v>
      </c>
      <c r="E15" s="11" t="s">
        <v>90</v>
      </c>
      <c r="F15" s="11" t="s">
        <v>91</v>
      </c>
      <c r="G15" s="11">
        <v>1</v>
      </c>
      <c r="H15" s="72"/>
    </row>
    <row r="16" spans="1:8" ht="44.45" customHeight="1" x14ac:dyDescent="0.25">
      <c r="A16" s="72"/>
      <c r="B16" s="73"/>
      <c r="C16" s="11">
        <v>6</v>
      </c>
      <c r="D16" s="11" t="s">
        <v>92</v>
      </c>
      <c r="E16" s="11" t="s">
        <v>93</v>
      </c>
      <c r="F16" s="11" t="s">
        <v>94</v>
      </c>
      <c r="G16" s="11">
        <v>2.5</v>
      </c>
      <c r="H16" s="72"/>
    </row>
    <row r="17" spans="1:8" ht="41.45" customHeight="1" x14ac:dyDescent="0.25">
      <c r="A17" s="72"/>
      <c r="B17" s="73"/>
      <c r="C17" s="11">
        <v>7</v>
      </c>
      <c r="D17" s="11" t="s">
        <v>95</v>
      </c>
      <c r="E17" s="11" t="s">
        <v>96</v>
      </c>
      <c r="F17" s="11" t="s">
        <v>97</v>
      </c>
      <c r="G17" s="11">
        <v>1.5</v>
      </c>
      <c r="H17" s="72"/>
    </row>
    <row r="18" spans="1:8" ht="32.450000000000003" customHeight="1" x14ac:dyDescent="0.25">
      <c r="A18" s="1" t="s">
        <v>16</v>
      </c>
      <c r="B18" s="98" t="s">
        <v>17</v>
      </c>
      <c r="C18" s="99"/>
      <c r="D18" s="5"/>
      <c r="E18" s="5"/>
      <c r="F18" s="5"/>
      <c r="G18" s="5"/>
      <c r="H18" s="5"/>
    </row>
    <row r="19" spans="1:8" ht="32.450000000000003" customHeight="1" x14ac:dyDescent="0.25">
      <c r="A19" s="2">
        <v>1</v>
      </c>
      <c r="B19" s="3" t="s">
        <v>98</v>
      </c>
      <c r="C19" s="2">
        <v>3</v>
      </c>
      <c r="D19" s="2" t="s">
        <v>99</v>
      </c>
      <c r="E19" s="2" t="s">
        <v>100</v>
      </c>
      <c r="F19" s="2" t="s">
        <v>101</v>
      </c>
      <c r="G19" s="2">
        <v>2</v>
      </c>
      <c r="H19" s="95" t="s">
        <v>319</v>
      </c>
    </row>
    <row r="20" spans="1:8" ht="32.450000000000003" customHeight="1" x14ac:dyDescent="0.25">
      <c r="A20" s="2">
        <v>2</v>
      </c>
      <c r="B20" s="3" t="s">
        <v>21</v>
      </c>
      <c r="C20" s="2">
        <v>4</v>
      </c>
      <c r="D20" s="2" t="s">
        <v>102</v>
      </c>
      <c r="E20" s="2" t="s">
        <v>103</v>
      </c>
      <c r="F20" s="2" t="s">
        <v>104</v>
      </c>
      <c r="G20" s="2">
        <v>1</v>
      </c>
      <c r="H20" s="96"/>
    </row>
    <row r="21" spans="1:8" ht="32.450000000000003" customHeight="1" x14ac:dyDescent="0.25">
      <c r="A21" s="2">
        <v>3</v>
      </c>
      <c r="B21" s="3" t="s">
        <v>105</v>
      </c>
      <c r="C21" s="2">
        <v>3</v>
      </c>
      <c r="D21" s="2" t="s">
        <v>106</v>
      </c>
      <c r="E21" s="2" t="s">
        <v>107</v>
      </c>
      <c r="F21" s="2" t="s">
        <v>108</v>
      </c>
      <c r="G21" s="2">
        <v>1.2</v>
      </c>
      <c r="H21" s="96"/>
    </row>
    <row r="22" spans="1:8" ht="32.450000000000003" customHeight="1" x14ac:dyDescent="0.25">
      <c r="A22" s="72">
        <v>4</v>
      </c>
      <c r="B22" s="73" t="s">
        <v>109</v>
      </c>
      <c r="C22" s="2">
        <v>3</v>
      </c>
      <c r="D22" s="2" t="s">
        <v>110</v>
      </c>
      <c r="E22" s="2" t="s">
        <v>111</v>
      </c>
      <c r="F22" s="2" t="s">
        <v>112</v>
      </c>
      <c r="G22" s="2">
        <v>1.6</v>
      </c>
      <c r="H22" s="96"/>
    </row>
    <row r="23" spans="1:8" ht="32.450000000000003" customHeight="1" x14ac:dyDescent="0.25">
      <c r="A23" s="72"/>
      <c r="B23" s="73"/>
      <c r="C23" s="2">
        <v>5</v>
      </c>
      <c r="D23" s="2" t="s">
        <v>113</v>
      </c>
      <c r="E23" s="2" t="s">
        <v>114</v>
      </c>
      <c r="F23" s="2" t="s">
        <v>115</v>
      </c>
      <c r="G23" s="2">
        <v>1.36</v>
      </c>
      <c r="H23" s="96"/>
    </row>
    <row r="24" spans="1:8" ht="32.450000000000003" customHeight="1" x14ac:dyDescent="0.25">
      <c r="A24" s="72"/>
      <c r="B24" s="73"/>
      <c r="C24" s="2">
        <v>6</v>
      </c>
      <c r="D24" s="2" t="s">
        <v>116</v>
      </c>
      <c r="E24" s="2" t="s">
        <v>117</v>
      </c>
      <c r="F24" s="2" t="s">
        <v>118</v>
      </c>
      <c r="G24" s="2">
        <v>1.2</v>
      </c>
      <c r="H24" s="96"/>
    </row>
    <row r="25" spans="1:8" ht="36.6" customHeight="1" x14ac:dyDescent="0.25">
      <c r="A25" s="72">
        <v>5</v>
      </c>
      <c r="B25" s="73" t="s">
        <v>119</v>
      </c>
      <c r="C25" s="2">
        <v>1</v>
      </c>
      <c r="D25" s="2" t="s">
        <v>120</v>
      </c>
      <c r="E25" s="2" t="s">
        <v>121</v>
      </c>
      <c r="F25" s="2" t="s">
        <v>122</v>
      </c>
      <c r="G25" s="2">
        <v>0.96</v>
      </c>
      <c r="H25" s="96"/>
    </row>
    <row r="26" spans="1:8" ht="36.6" customHeight="1" x14ac:dyDescent="0.25">
      <c r="A26" s="72"/>
      <c r="B26" s="73"/>
      <c r="C26" s="2">
        <v>3</v>
      </c>
      <c r="D26" s="2" t="s">
        <v>123</v>
      </c>
      <c r="E26" s="2" t="s">
        <v>124</v>
      </c>
      <c r="F26" s="2" t="s">
        <v>125</v>
      </c>
      <c r="G26" s="2">
        <v>1.1000000000000001</v>
      </c>
      <c r="H26" s="97"/>
    </row>
    <row r="27" spans="1:8" ht="32.450000000000003" customHeight="1" x14ac:dyDescent="0.25">
      <c r="A27" s="1" t="s">
        <v>23</v>
      </c>
      <c r="B27" s="98" t="s">
        <v>28</v>
      </c>
      <c r="C27" s="99"/>
      <c r="D27" s="5"/>
      <c r="E27" s="5"/>
      <c r="F27" s="5"/>
      <c r="G27" s="5"/>
      <c r="H27" s="5"/>
    </row>
    <row r="28" spans="1:8" ht="32.450000000000003" customHeight="1" x14ac:dyDescent="0.25">
      <c r="A28" s="72">
        <v>1</v>
      </c>
      <c r="B28" s="73" t="s">
        <v>126</v>
      </c>
      <c r="C28" s="2">
        <v>1</v>
      </c>
      <c r="D28" s="2" t="s">
        <v>127</v>
      </c>
      <c r="E28" s="2" t="s">
        <v>128</v>
      </c>
      <c r="F28" s="2" t="s">
        <v>129</v>
      </c>
      <c r="G28" s="2">
        <v>1.7</v>
      </c>
      <c r="H28" s="95" t="s">
        <v>319</v>
      </c>
    </row>
    <row r="29" spans="1:8" ht="32.450000000000003" customHeight="1" x14ac:dyDescent="0.25">
      <c r="A29" s="72"/>
      <c r="B29" s="73"/>
      <c r="C29" s="2">
        <v>2</v>
      </c>
      <c r="D29" s="2" t="s">
        <v>127</v>
      </c>
      <c r="E29" s="2" t="s">
        <v>130</v>
      </c>
      <c r="F29" s="2" t="s">
        <v>131</v>
      </c>
      <c r="G29" s="2">
        <v>3.4</v>
      </c>
      <c r="H29" s="96"/>
    </row>
    <row r="30" spans="1:8" ht="32.450000000000003" customHeight="1" x14ac:dyDescent="0.25">
      <c r="A30" s="72">
        <v>2</v>
      </c>
      <c r="B30" s="73" t="s">
        <v>132</v>
      </c>
      <c r="C30" s="2">
        <v>3</v>
      </c>
      <c r="D30" s="2" t="s">
        <v>133</v>
      </c>
      <c r="E30" s="2" t="s">
        <v>134</v>
      </c>
      <c r="F30" s="2" t="s">
        <v>135</v>
      </c>
      <c r="G30" s="2">
        <v>3</v>
      </c>
      <c r="H30" s="96"/>
    </row>
    <row r="31" spans="1:8" ht="32.450000000000003" customHeight="1" x14ac:dyDescent="0.25">
      <c r="A31" s="72"/>
      <c r="B31" s="73"/>
      <c r="C31" s="2">
        <v>4</v>
      </c>
      <c r="D31" s="2" t="s">
        <v>136</v>
      </c>
      <c r="E31" s="2" t="s">
        <v>137</v>
      </c>
      <c r="F31" s="2" t="s">
        <v>138</v>
      </c>
      <c r="G31" s="2">
        <v>3</v>
      </c>
      <c r="H31" s="96"/>
    </row>
    <row r="32" spans="1:8" ht="32.450000000000003" customHeight="1" x14ac:dyDescent="0.25">
      <c r="A32" s="2">
        <v>3</v>
      </c>
      <c r="B32" s="3" t="s">
        <v>139</v>
      </c>
      <c r="C32" s="2">
        <v>1</v>
      </c>
      <c r="D32" s="2" t="s">
        <v>140</v>
      </c>
      <c r="E32" s="2" t="s">
        <v>141</v>
      </c>
      <c r="F32" s="2" t="s">
        <v>142</v>
      </c>
      <c r="G32" s="2">
        <v>0.5</v>
      </c>
      <c r="H32" s="96"/>
    </row>
    <row r="33" spans="1:8" ht="32.450000000000003" customHeight="1" x14ac:dyDescent="0.25">
      <c r="A33" s="2">
        <v>4</v>
      </c>
      <c r="B33" s="3" t="s">
        <v>31</v>
      </c>
      <c r="C33" s="2">
        <v>2</v>
      </c>
      <c r="D33" s="2" t="s">
        <v>143</v>
      </c>
      <c r="E33" s="2" t="s">
        <v>144</v>
      </c>
      <c r="F33" s="2" t="s">
        <v>145</v>
      </c>
      <c r="G33" s="2">
        <v>1.4</v>
      </c>
      <c r="H33" s="96"/>
    </row>
    <row r="34" spans="1:8" ht="32.450000000000003" customHeight="1" x14ac:dyDescent="0.25">
      <c r="A34" s="2">
        <v>5</v>
      </c>
      <c r="B34" s="3" t="s">
        <v>146</v>
      </c>
      <c r="C34" s="2">
        <v>1</v>
      </c>
      <c r="D34" s="2" t="s">
        <v>147</v>
      </c>
      <c r="E34" s="2" t="s">
        <v>148</v>
      </c>
      <c r="F34" s="2" t="s">
        <v>149</v>
      </c>
      <c r="G34" s="2">
        <v>1</v>
      </c>
      <c r="H34" s="97"/>
    </row>
    <row r="35" spans="1:8" ht="32.450000000000003" customHeight="1" x14ac:dyDescent="0.25">
      <c r="A35" s="72">
        <v>6</v>
      </c>
      <c r="B35" s="73" t="s">
        <v>150</v>
      </c>
      <c r="C35" s="2">
        <v>4</v>
      </c>
      <c r="D35" s="2" t="s">
        <v>151</v>
      </c>
      <c r="E35" s="2" t="s">
        <v>152</v>
      </c>
      <c r="F35" s="2" t="s">
        <v>153</v>
      </c>
      <c r="G35" s="2">
        <v>1</v>
      </c>
      <c r="H35" s="95" t="s">
        <v>319</v>
      </c>
    </row>
    <row r="36" spans="1:8" ht="32.450000000000003" customHeight="1" x14ac:dyDescent="0.25">
      <c r="A36" s="72"/>
      <c r="B36" s="73"/>
      <c r="C36" s="2">
        <v>5</v>
      </c>
      <c r="D36" s="2" t="s">
        <v>154</v>
      </c>
      <c r="E36" s="2" t="s">
        <v>155</v>
      </c>
      <c r="F36" s="2" t="s">
        <v>156</v>
      </c>
      <c r="G36" s="2">
        <v>1.06</v>
      </c>
      <c r="H36" s="96"/>
    </row>
    <row r="37" spans="1:8" ht="32.450000000000003" customHeight="1" x14ac:dyDescent="0.25">
      <c r="A37" s="1" t="s">
        <v>27</v>
      </c>
      <c r="B37" s="98" t="s">
        <v>35</v>
      </c>
      <c r="C37" s="99"/>
      <c r="D37" s="5"/>
      <c r="E37" s="5"/>
      <c r="F37" s="5"/>
      <c r="G37" s="5"/>
      <c r="H37" s="96"/>
    </row>
    <row r="38" spans="1:8" ht="32.450000000000003" customHeight="1" x14ac:dyDescent="0.25">
      <c r="A38" s="72">
        <v>1</v>
      </c>
      <c r="B38" s="73" t="s">
        <v>157</v>
      </c>
      <c r="C38" s="2">
        <v>1</v>
      </c>
      <c r="D38" s="2" t="s">
        <v>158</v>
      </c>
      <c r="E38" s="2" t="s">
        <v>159</v>
      </c>
      <c r="F38" s="2" t="s">
        <v>160</v>
      </c>
      <c r="G38" s="2">
        <v>1.1499999999999999</v>
      </c>
      <c r="H38" s="96"/>
    </row>
    <row r="39" spans="1:8" ht="32.450000000000003" customHeight="1" x14ac:dyDescent="0.25">
      <c r="A39" s="72"/>
      <c r="B39" s="73"/>
      <c r="C39" s="2">
        <v>4</v>
      </c>
      <c r="D39" s="2" t="s">
        <v>161</v>
      </c>
      <c r="E39" s="2" t="s">
        <v>162</v>
      </c>
      <c r="F39" s="2" t="s">
        <v>163</v>
      </c>
      <c r="G39" s="2">
        <v>1.17</v>
      </c>
      <c r="H39" s="96"/>
    </row>
    <row r="40" spans="1:8" ht="32.450000000000003" customHeight="1" x14ac:dyDescent="0.25">
      <c r="A40" s="72"/>
      <c r="B40" s="73"/>
      <c r="C40" s="2">
        <v>3</v>
      </c>
      <c r="D40" s="2" t="s">
        <v>164</v>
      </c>
      <c r="E40" s="2" t="s">
        <v>165</v>
      </c>
      <c r="F40" s="2" t="s">
        <v>166</v>
      </c>
      <c r="G40" s="2">
        <v>1.22</v>
      </c>
      <c r="H40" s="96"/>
    </row>
    <row r="41" spans="1:8" ht="32.450000000000003" customHeight="1" x14ac:dyDescent="0.25">
      <c r="A41" s="72">
        <v>2</v>
      </c>
      <c r="B41" s="73" t="s">
        <v>37</v>
      </c>
      <c r="C41" s="2">
        <v>6</v>
      </c>
      <c r="D41" s="2" t="s">
        <v>167</v>
      </c>
      <c r="E41" s="2" t="s">
        <v>168</v>
      </c>
      <c r="F41" s="2" t="s">
        <v>169</v>
      </c>
      <c r="G41" s="2">
        <v>1.5</v>
      </c>
      <c r="H41" s="96"/>
    </row>
    <row r="42" spans="1:8" ht="32.450000000000003" customHeight="1" x14ac:dyDescent="0.25">
      <c r="A42" s="72"/>
      <c r="B42" s="73"/>
      <c r="C42" s="2">
        <v>5</v>
      </c>
      <c r="D42" s="2" t="s">
        <v>170</v>
      </c>
      <c r="E42" s="2" t="s">
        <v>171</v>
      </c>
      <c r="F42" s="2" t="s">
        <v>172</v>
      </c>
      <c r="G42" s="2">
        <v>1.92</v>
      </c>
      <c r="H42" s="96"/>
    </row>
    <row r="43" spans="1:8" ht="32.450000000000003" customHeight="1" x14ac:dyDescent="0.25">
      <c r="A43" s="2">
        <v>3</v>
      </c>
      <c r="B43" s="3" t="s">
        <v>42</v>
      </c>
      <c r="C43" s="2">
        <v>6</v>
      </c>
      <c r="D43" s="2" t="s">
        <v>173</v>
      </c>
      <c r="E43" s="2" t="s">
        <v>174</v>
      </c>
      <c r="F43" s="2" t="s">
        <v>175</v>
      </c>
      <c r="G43" s="2">
        <v>2.2400000000000002</v>
      </c>
      <c r="H43" s="97"/>
    </row>
    <row r="44" spans="1:8" ht="32.450000000000003" customHeight="1" x14ac:dyDescent="0.25">
      <c r="A44" s="2">
        <v>4</v>
      </c>
      <c r="B44" s="3" t="s">
        <v>176</v>
      </c>
      <c r="C44" s="2">
        <v>1</v>
      </c>
      <c r="D44" s="2" t="s">
        <v>177</v>
      </c>
      <c r="E44" s="2" t="s">
        <v>177</v>
      </c>
      <c r="F44" s="2" t="s">
        <v>178</v>
      </c>
      <c r="G44" s="2">
        <v>0.92</v>
      </c>
      <c r="H44" s="2" t="s">
        <v>320</v>
      </c>
    </row>
    <row r="45" spans="1:8" ht="32.450000000000003" customHeight="1" x14ac:dyDescent="0.25">
      <c r="A45" s="1" t="s">
        <v>34</v>
      </c>
      <c r="B45" s="98" t="s">
        <v>48</v>
      </c>
      <c r="C45" s="99"/>
      <c r="D45" s="5"/>
      <c r="E45" s="5"/>
      <c r="F45" s="5"/>
      <c r="G45" s="5"/>
      <c r="H45" s="5"/>
    </row>
    <row r="46" spans="1:8" ht="39.950000000000003" customHeight="1" x14ac:dyDescent="0.25">
      <c r="A46" s="22">
        <v>1</v>
      </c>
      <c r="B46" s="21" t="s">
        <v>179</v>
      </c>
      <c r="C46" s="22">
        <v>2</v>
      </c>
      <c r="D46" s="22" t="s">
        <v>315</v>
      </c>
      <c r="E46" s="22" t="s">
        <v>318</v>
      </c>
      <c r="F46" s="22" t="s">
        <v>313</v>
      </c>
      <c r="G46" s="22">
        <v>0.8</v>
      </c>
      <c r="H46" s="95" t="s">
        <v>319</v>
      </c>
    </row>
    <row r="47" spans="1:8" ht="48.6" customHeight="1" x14ac:dyDescent="0.25">
      <c r="A47" s="2">
        <v>2</v>
      </c>
      <c r="B47" s="3" t="s">
        <v>180</v>
      </c>
      <c r="C47" s="2">
        <v>4</v>
      </c>
      <c r="D47" s="2" t="s">
        <v>181</v>
      </c>
      <c r="E47" s="2" t="s">
        <v>182</v>
      </c>
      <c r="F47" s="2" t="s">
        <v>183</v>
      </c>
      <c r="G47" s="2">
        <v>1.78</v>
      </c>
      <c r="H47" s="96"/>
    </row>
    <row r="48" spans="1:8" ht="45" customHeight="1" x14ac:dyDescent="0.25">
      <c r="A48" s="72">
        <v>3</v>
      </c>
      <c r="B48" s="73" t="s">
        <v>184</v>
      </c>
      <c r="C48" s="2">
        <v>1</v>
      </c>
      <c r="D48" s="2" t="s">
        <v>316</v>
      </c>
      <c r="E48" s="9" t="s">
        <v>317</v>
      </c>
      <c r="F48" s="9" t="s">
        <v>314</v>
      </c>
      <c r="G48" s="2">
        <v>0.61</v>
      </c>
      <c r="H48" s="96"/>
    </row>
    <row r="49" spans="1:8" ht="24.95" customHeight="1" x14ac:dyDescent="0.25">
      <c r="A49" s="72"/>
      <c r="B49" s="73"/>
      <c r="C49" s="2">
        <v>2</v>
      </c>
      <c r="D49" s="2" t="s">
        <v>185</v>
      </c>
      <c r="E49" s="2" t="s">
        <v>186</v>
      </c>
      <c r="F49" s="2" t="s">
        <v>187</v>
      </c>
      <c r="G49" s="2">
        <v>0.91</v>
      </c>
      <c r="H49" s="97"/>
    </row>
    <row r="50" spans="1:8" ht="21.6" customHeight="1" x14ac:dyDescent="0.25">
      <c r="A50" s="2"/>
      <c r="B50" s="1" t="s">
        <v>188</v>
      </c>
      <c r="C50" s="69" t="s">
        <v>189</v>
      </c>
      <c r="D50" s="69"/>
      <c r="E50" s="1"/>
      <c r="F50" s="1"/>
      <c r="G50" s="1">
        <v>61.46</v>
      </c>
      <c r="H50" s="1"/>
    </row>
  </sheetData>
  <mergeCells count="42">
    <mergeCell ref="A1:H1"/>
    <mergeCell ref="A2:H2"/>
    <mergeCell ref="A3:H3"/>
    <mergeCell ref="A38:A40"/>
    <mergeCell ref="B38:B40"/>
    <mergeCell ref="B35:B36"/>
    <mergeCell ref="A22:A24"/>
    <mergeCell ref="B22:B24"/>
    <mergeCell ref="A25:A26"/>
    <mergeCell ref="A28:A29"/>
    <mergeCell ref="H7:H17"/>
    <mergeCell ref="H19:H26"/>
    <mergeCell ref="A30:A31"/>
    <mergeCell ref="B30:B31"/>
    <mergeCell ref="A35:A36"/>
    <mergeCell ref="H28:H34"/>
    <mergeCell ref="C50:D50"/>
    <mergeCell ref="A48:A49"/>
    <mergeCell ref="B48:B49"/>
    <mergeCell ref="B37:C37"/>
    <mergeCell ref="B45:C45"/>
    <mergeCell ref="H46:H49"/>
    <mergeCell ref="A41:A42"/>
    <mergeCell ref="B41:B42"/>
    <mergeCell ref="A12:A17"/>
    <mergeCell ref="B12:B17"/>
    <mergeCell ref="B28:B29"/>
    <mergeCell ref="B25:B26"/>
    <mergeCell ref="B18:C18"/>
    <mergeCell ref="B27:C27"/>
    <mergeCell ref="H35:H43"/>
    <mergeCell ref="H4:H5"/>
    <mergeCell ref="C4:C5"/>
    <mergeCell ref="D4:D5"/>
    <mergeCell ref="A10:A11"/>
    <mergeCell ref="B10:B11"/>
    <mergeCell ref="E4:E5"/>
    <mergeCell ref="B6:C6"/>
    <mergeCell ref="F4:F5"/>
    <mergeCell ref="G4:G5"/>
    <mergeCell ref="A4:A5"/>
    <mergeCell ref="B4:B5"/>
  </mergeCells>
  <pageMargins left="0.70866141732283472" right="0.70866141732283472" top="0.55118110236220474" bottom="0.31496062992125984" header="0.31496062992125984" footer="0.31496062992125984"/>
  <pageSetup paperSize="9" scale="85" orientation="landscape" r:id="rId1"/>
  <headerFooter>
    <oddHeader>&amp;C&amp;"Times New Roman,Regular"&amp;14&amp;P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66c18dbd4d8bff52</MaTinBai>
    <_dlc_DocId xmlns="ae4e42cd-c673-4541-a17d-d353a4125f5e">DDYPFUVZ5X6F-6-6928</_dlc_DocId>
    <_dlc_DocIdUrl xmlns="ae4e42cd-c673-4541-a17d-d353a4125f5e">
      <Url>https://dbdc.backan.gov.vn/_layouts/15/DocIdRedir.aspx?ID=DDYPFUVZ5X6F-6-6928</Url>
      <Description>DDYPFUVZ5X6F-6-6928</Description>
    </_dlc_DocIdUrl>
  </documentManagement>
</p:properties>
</file>

<file path=customXml/itemProps1.xml><?xml version="1.0" encoding="utf-8"?>
<ds:datastoreItem xmlns:ds="http://schemas.openxmlformats.org/officeDocument/2006/customXml" ds:itemID="{4CC13157-02A7-4FCA-89FE-02DF7294F5EC}"/>
</file>

<file path=customXml/itemProps2.xml><?xml version="1.0" encoding="utf-8"?>
<ds:datastoreItem xmlns:ds="http://schemas.openxmlformats.org/officeDocument/2006/customXml" ds:itemID="{8415847B-5B89-4D4C-B17D-C5429C0F223D}"/>
</file>

<file path=customXml/itemProps3.xml><?xml version="1.0" encoding="utf-8"?>
<ds:datastoreItem xmlns:ds="http://schemas.openxmlformats.org/officeDocument/2006/customXml" ds:itemID="{0F3EDE35-FBE3-4DA4-B94B-2C68806546FA}"/>
</file>

<file path=customXml/itemProps4.xml><?xml version="1.0" encoding="utf-8"?>
<ds:datastoreItem xmlns:ds="http://schemas.openxmlformats.org/officeDocument/2006/customXml" ds:itemID="{00B369E6-E84F-4A82-B8C4-1D46A9B96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Phụ lục I</vt:lpstr>
      <vt:lpstr>Phụ lục II</vt:lpstr>
      <vt:lpstr>Phụ lục III</vt:lpstr>
      <vt:lpstr>'Phụ lục I'!Print_Titles</vt:lpstr>
      <vt:lpstr>'Phụ lục II'!Print_Titles</vt:lpstr>
      <vt:lpstr>'Phụ lục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Hoàng Đức Bắc</cp:lastModifiedBy>
  <cp:lastPrinted>2024-05-30T04:10:27Z</cp:lastPrinted>
  <dcterms:created xsi:type="dcterms:W3CDTF">2024-05-27T10:48:14Z</dcterms:created>
  <dcterms:modified xsi:type="dcterms:W3CDTF">2024-05-30T07:40:35Z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3881d204-78c6-4798-a1ad-8b5b1a748544</vt:lpwstr>
  </property>
</Properties>
</file>