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trần.hiền\NĂM 2024\XDCB\T4. Điều chỉnh trung hạn lần 11\T5. Đieu chinh trung hạn lần 11 - sau khi TTCP điều chỉnh NSTW\"/>
    </mc:Choice>
  </mc:AlternateContent>
  <bookViews>
    <workbookView xWindow="0" yWindow="0" windowWidth="23040" windowHeight="9228" tabRatio="787" firstSheet="3" activeTab="3"/>
  </bookViews>
  <sheets>
    <sheet name="Tờ trình" sheetId="40" state="hidden" r:id="rId1"/>
    <sheet name="foxz" sheetId="42" state="hidden" r:id="rId2"/>
    <sheet name="foxz_2" sheetId="43" state="veryHidden" r:id="rId3"/>
    <sheet name="biểu" sheetId="46" r:id="rId4"/>
    <sheet name="Sheet5" sheetId="48" state="hidden" r:id="rId5"/>
  </sheets>
  <definedNames>
    <definedName name="_xlnm._FilterDatabase" localSheetId="0" hidden="1">'Tờ trình'!$A$7:$AC$87</definedName>
    <definedName name="_xlnm.Print_Area" localSheetId="3">biểu!$A:$M</definedName>
    <definedName name="_xlnm.Print_Area" localSheetId="0">'Tờ trình'!$A:$AC</definedName>
    <definedName name="_xlnm.Print_Titles" localSheetId="3">biểu!$5:$7</definedName>
    <definedName name="_xlnm.Print_Titles" localSheetId="4">Sheet5!$5:$8</definedName>
    <definedName name="_xlnm.Print_Titles" localSheetId="0">'Tờ trình'!$4:$7</definedName>
  </definedNames>
  <calcPr calcId="162913"/>
</workbook>
</file>

<file path=xl/calcChain.xml><?xml version="1.0" encoding="utf-8"?>
<calcChain xmlns="http://schemas.openxmlformats.org/spreadsheetml/2006/main">
  <c r="K9" i="46" l="1"/>
  <c r="K16" i="46"/>
  <c r="K14" i="46" s="1"/>
  <c r="K13" i="46"/>
  <c r="K11" i="46" s="1"/>
  <c r="F11" i="46"/>
  <c r="G11" i="46"/>
  <c r="H11" i="46"/>
  <c r="I11" i="46"/>
  <c r="I10" i="46" s="1"/>
  <c r="I8" i="46" s="1"/>
  <c r="F14" i="46"/>
  <c r="G14" i="46"/>
  <c r="H14" i="46"/>
  <c r="I14" i="46"/>
  <c r="J14" i="46"/>
  <c r="J11" i="46"/>
  <c r="J10" i="46" s="1"/>
  <c r="J8" i="46" s="1"/>
  <c r="G10" i="46" l="1"/>
  <c r="H10" i="46"/>
  <c r="H8" i="46" s="1"/>
  <c r="K10" i="46"/>
  <c r="K8" i="46" s="1"/>
  <c r="F10" i="46"/>
  <c r="O20" i="48" l="1"/>
  <c r="M20" i="48"/>
  <c r="I20" i="48" s="1"/>
  <c r="V20" i="48" s="1"/>
  <c r="O19" i="48"/>
  <c r="M19" i="48"/>
  <c r="I19" i="48" s="1"/>
  <c r="V19" i="48" s="1"/>
  <c r="O18" i="48"/>
  <c r="M18" i="48"/>
  <c r="I18" i="48"/>
  <c r="V18" i="48" s="1"/>
  <c r="O17" i="48"/>
  <c r="M17" i="48"/>
  <c r="I17" i="48" s="1"/>
  <c r="V17" i="48" s="1"/>
  <c r="O16" i="48"/>
  <c r="I16" i="48"/>
  <c r="V16" i="48" s="1"/>
  <c r="O15" i="48"/>
  <c r="M15" i="48"/>
  <c r="I15" i="48" s="1"/>
  <c r="V15" i="48" s="1"/>
  <c r="O14" i="48"/>
  <c r="M14" i="48"/>
  <c r="I14" i="48" s="1"/>
  <c r="V14" i="48" s="1"/>
  <c r="O13" i="48"/>
  <c r="M13" i="48"/>
  <c r="M12" i="48" s="1"/>
  <c r="M10" i="48" s="1"/>
  <c r="U12" i="48"/>
  <c r="T12" i="48"/>
  <c r="S12" i="48"/>
  <c r="S10" i="48" s="1"/>
  <c r="R12" i="48"/>
  <c r="R10" i="48" s="1"/>
  <c r="Q12" i="48"/>
  <c r="P12" i="48"/>
  <c r="N12" i="48"/>
  <c r="N10" i="48" s="1"/>
  <c r="L12" i="48"/>
  <c r="K12" i="48"/>
  <c r="K10" i="48" s="1"/>
  <c r="J12" i="48"/>
  <c r="J10" i="48" s="1"/>
  <c r="H12" i="48"/>
  <c r="G12" i="48"/>
  <c r="G10" i="48" s="1"/>
  <c r="E12" i="48"/>
  <c r="E10" i="48" s="1"/>
  <c r="D12" i="48"/>
  <c r="O11" i="48"/>
  <c r="I11" i="48"/>
  <c r="V11" i="48" s="1"/>
  <c r="T10" i="48"/>
  <c r="Q10" i="48"/>
  <c r="P10" i="48"/>
  <c r="L10" i="48"/>
  <c r="H10" i="48"/>
  <c r="D10" i="48"/>
  <c r="I13" i="48" l="1"/>
  <c r="V13" i="48" s="1"/>
  <c r="I12" i="48"/>
  <c r="O12" i="48"/>
  <c r="O10" i="48" s="1"/>
  <c r="I10" i="48" l="1"/>
  <c r="V10" i="48" s="1"/>
  <c r="V12" i="48"/>
  <c r="U73" i="40"/>
  <c r="T64" i="40" l="1"/>
  <c r="S85" i="40"/>
  <c r="S16" i="40" l="1"/>
  <c r="S28" i="40"/>
  <c r="U22" i="40" l="1"/>
  <c r="G44" i="40" l="1"/>
  <c r="I44" i="40"/>
  <c r="J44" i="40"/>
  <c r="K44" i="40"/>
  <c r="L44" i="40"/>
  <c r="M44" i="40"/>
  <c r="N44" i="40"/>
  <c r="O44" i="40"/>
  <c r="P44" i="40"/>
  <c r="Q44" i="40"/>
  <c r="R44" i="40"/>
  <c r="T44" i="40"/>
  <c r="F44" i="40"/>
  <c r="U47" i="40"/>
  <c r="G26" i="40"/>
  <c r="I26" i="40"/>
  <c r="J26" i="40"/>
  <c r="K26" i="40"/>
  <c r="L26" i="40"/>
  <c r="M26" i="40"/>
  <c r="N26" i="40"/>
  <c r="O26" i="40"/>
  <c r="P26" i="40"/>
  <c r="Q26" i="40"/>
  <c r="R26" i="40"/>
  <c r="S26" i="40"/>
  <c r="T26" i="40"/>
  <c r="F26" i="40"/>
  <c r="U28" i="40"/>
  <c r="U26" i="40" s="1"/>
  <c r="U25" i="40" l="1"/>
  <c r="F14" i="40" l="1"/>
  <c r="G29" i="40"/>
  <c r="H29" i="40"/>
  <c r="I29" i="40"/>
  <c r="J29" i="40"/>
  <c r="K29" i="40"/>
  <c r="L29" i="40"/>
  <c r="M29" i="40"/>
  <c r="N29" i="40"/>
  <c r="O29" i="40"/>
  <c r="P29" i="40"/>
  <c r="Q29" i="40"/>
  <c r="R29" i="40"/>
  <c r="S29" i="40"/>
  <c r="T29" i="40"/>
  <c r="G23" i="40"/>
  <c r="H23" i="40"/>
  <c r="I23" i="40"/>
  <c r="J23" i="40"/>
  <c r="K23" i="40"/>
  <c r="L23" i="40"/>
  <c r="M23" i="40"/>
  <c r="N23" i="40"/>
  <c r="O23" i="40"/>
  <c r="P23" i="40"/>
  <c r="Q23" i="40"/>
  <c r="R23" i="40"/>
  <c r="S23" i="40"/>
  <c r="T23" i="40"/>
  <c r="U23" i="40"/>
  <c r="F29" i="40"/>
  <c r="F23" i="40"/>
  <c r="U31" i="40"/>
  <c r="U29" i="40" s="1"/>
  <c r="G17" i="40" l="1"/>
  <c r="I17" i="40"/>
  <c r="J17" i="40"/>
  <c r="K17" i="40"/>
  <c r="L17" i="40"/>
  <c r="M17" i="40"/>
  <c r="N17" i="40"/>
  <c r="O17" i="40"/>
  <c r="P17" i="40"/>
  <c r="Q17" i="40"/>
  <c r="R17" i="40"/>
  <c r="S17" i="40"/>
  <c r="T17" i="40"/>
  <c r="F17" i="40"/>
  <c r="U19" i="40"/>
  <c r="U17" i="40" s="1"/>
  <c r="U40" i="40"/>
  <c r="U37" i="40"/>
  <c r="U11" i="40" l="1"/>
  <c r="S62" i="40"/>
  <c r="R62" i="40"/>
  <c r="U43" i="40"/>
  <c r="U41" i="40" s="1"/>
  <c r="G41" i="40"/>
  <c r="H41" i="40"/>
  <c r="I41" i="40"/>
  <c r="J41" i="40"/>
  <c r="K41" i="40"/>
  <c r="L41" i="40"/>
  <c r="M41" i="40"/>
  <c r="N41" i="40"/>
  <c r="O41" i="40"/>
  <c r="P41" i="40"/>
  <c r="Q41" i="40"/>
  <c r="R41" i="40"/>
  <c r="S41" i="40"/>
  <c r="T41" i="40"/>
  <c r="F41" i="40"/>
  <c r="G35" i="40"/>
  <c r="H35" i="40"/>
  <c r="I35" i="40"/>
  <c r="J35" i="40"/>
  <c r="K35" i="40"/>
  <c r="L35" i="40"/>
  <c r="M35" i="40"/>
  <c r="N35" i="40"/>
  <c r="O35" i="40"/>
  <c r="P35" i="40"/>
  <c r="Q35" i="40"/>
  <c r="T35" i="40"/>
  <c r="F35" i="40"/>
  <c r="G32" i="40"/>
  <c r="H32" i="40"/>
  <c r="I32" i="40"/>
  <c r="J32" i="40"/>
  <c r="K32" i="40"/>
  <c r="L32" i="40"/>
  <c r="M32" i="40"/>
  <c r="N32" i="40"/>
  <c r="O32" i="40"/>
  <c r="P32" i="40"/>
  <c r="Q32" i="40"/>
  <c r="R32" i="40"/>
  <c r="S32" i="40"/>
  <c r="T32" i="40"/>
  <c r="F32" i="40"/>
  <c r="U20" i="40"/>
  <c r="G20" i="40"/>
  <c r="I20" i="40"/>
  <c r="J20" i="40"/>
  <c r="K20" i="40"/>
  <c r="L20" i="40"/>
  <c r="M20" i="40"/>
  <c r="N20" i="40"/>
  <c r="O20" i="40"/>
  <c r="P20" i="40"/>
  <c r="Q20" i="40"/>
  <c r="R20" i="40"/>
  <c r="S20" i="40"/>
  <c r="T20" i="40"/>
  <c r="F20" i="40"/>
  <c r="U83" i="40"/>
  <c r="U82" i="40"/>
  <c r="U81" i="40"/>
  <c r="U80" i="40"/>
  <c r="U79" i="40"/>
  <c r="U78" i="40"/>
  <c r="U77" i="40"/>
  <c r="U76" i="40"/>
  <c r="T75" i="40"/>
  <c r="U75" i="40" s="1"/>
  <c r="U72" i="40"/>
  <c r="U71" i="40"/>
  <c r="U70" i="40"/>
  <c r="U69" i="40"/>
  <c r="U68" i="40"/>
  <c r="U67" i="40"/>
  <c r="U66" i="40"/>
  <c r="T65" i="40"/>
  <c r="U65" i="40" s="1"/>
  <c r="T74" i="40" l="1"/>
  <c r="U74" i="40" s="1"/>
  <c r="T63" i="40"/>
  <c r="U63" i="40" s="1"/>
  <c r="U62" i="40" s="1"/>
  <c r="U64" i="40"/>
  <c r="U34" i="40"/>
  <c r="U32" i="40" s="1"/>
  <c r="U12" i="40"/>
  <c r="R48" i="40"/>
  <c r="S48" i="40"/>
  <c r="U49" i="40"/>
  <c r="T52" i="40"/>
  <c r="U52" i="40" s="1"/>
  <c r="T51" i="40"/>
  <c r="T54" i="40"/>
  <c r="U54" i="40" s="1"/>
  <c r="T57" i="40"/>
  <c r="U57" i="40" s="1"/>
  <c r="T56" i="40"/>
  <c r="U56" i="40" s="1"/>
  <c r="T55" i="40"/>
  <c r="U55" i="40" s="1"/>
  <c r="T53" i="40"/>
  <c r="U53" i="40" s="1"/>
  <c r="T62" i="40" l="1"/>
  <c r="T50" i="40"/>
  <c r="T48" i="40" s="1"/>
  <c r="U51" i="40"/>
  <c r="T13" i="40" l="1"/>
  <c r="T10" i="40" s="1"/>
  <c r="T9" i="40" s="1"/>
  <c r="U50" i="40"/>
  <c r="U48" i="40" s="1"/>
  <c r="G58" i="40" l="1"/>
  <c r="S46" i="40"/>
  <c r="S44" i="40" s="1"/>
  <c r="U46" i="40" l="1"/>
  <c r="U44" i="40" s="1"/>
  <c r="U88" i="40"/>
  <c r="U85" i="40"/>
  <c r="T84" i="40"/>
  <c r="T8" i="40" s="1"/>
  <c r="R84" i="40"/>
  <c r="H58" i="40" l="1"/>
  <c r="I58" i="40"/>
  <c r="J58" i="40"/>
  <c r="K58" i="40"/>
  <c r="L58" i="40"/>
  <c r="M58" i="40"/>
  <c r="N58" i="40"/>
  <c r="O58" i="40"/>
  <c r="P58" i="40"/>
  <c r="Q58" i="40"/>
  <c r="F58" i="40"/>
  <c r="S39" i="40"/>
  <c r="S35" i="40" s="1"/>
  <c r="S87" i="40" l="1"/>
  <c r="U87" i="40" s="1"/>
  <c r="S86" i="40"/>
  <c r="S14" i="40"/>
  <c r="U86" i="40" l="1"/>
  <c r="U84" i="40" s="1"/>
  <c r="S84" i="40"/>
  <c r="R15" i="40"/>
  <c r="R16" i="40"/>
  <c r="R38" i="40"/>
  <c r="R39" i="40"/>
  <c r="R59" i="40"/>
  <c r="R60" i="40"/>
  <c r="R61" i="40"/>
  <c r="U61" i="40" s="1"/>
  <c r="L14" i="40"/>
  <c r="M14" i="40"/>
  <c r="N14" i="40"/>
  <c r="O14" i="40"/>
  <c r="P14" i="40"/>
  <c r="P10" i="40" s="1"/>
  <c r="P9" i="40" s="1"/>
  <c r="P8" i="40" s="1"/>
  <c r="Q14" i="40"/>
  <c r="K14" i="40"/>
  <c r="K84" i="40"/>
  <c r="F84" i="40"/>
  <c r="G14" i="40"/>
  <c r="I14" i="40"/>
  <c r="J14" i="40"/>
  <c r="G84" i="40"/>
  <c r="I84" i="40"/>
  <c r="J84" i="40"/>
  <c r="R35" i="40" l="1"/>
  <c r="U16" i="40"/>
  <c r="U14" i="40" s="1"/>
  <c r="U39" i="40"/>
  <c r="U35" i="40" s="1"/>
  <c r="R58" i="40"/>
  <c r="Q10" i="40"/>
  <c r="Q9" i="40" s="1"/>
  <c r="Q8" i="40" s="1"/>
  <c r="O10" i="40"/>
  <c r="O9" i="40" s="1"/>
  <c r="O8" i="40" s="1"/>
  <c r="M10" i="40"/>
  <c r="M9" i="40" s="1"/>
  <c r="M8" i="40" s="1"/>
  <c r="K10" i="40"/>
  <c r="K9" i="40" s="1"/>
  <c r="K8" i="40" s="1"/>
  <c r="N10" i="40"/>
  <c r="N9" i="40" s="1"/>
  <c r="N8" i="40" s="1"/>
  <c r="L10" i="40"/>
  <c r="L9" i="40" s="1"/>
  <c r="L8" i="40" s="1"/>
  <c r="U60" i="40"/>
  <c r="U59" i="40"/>
  <c r="R14" i="40"/>
  <c r="R13" i="40" l="1"/>
  <c r="R10" i="40" s="1"/>
  <c r="R9" i="40" s="1"/>
  <c r="R8" i="40" s="1"/>
  <c r="S58" i="40"/>
  <c r="S13" i="40" s="1"/>
  <c r="U58" i="40"/>
  <c r="U13" i="40" s="1"/>
  <c r="U10" i="40" l="1"/>
  <c r="U9" i="40" s="1"/>
  <c r="U8" i="40" s="1"/>
  <c r="S10" i="40"/>
  <c r="S9" i="40" s="1"/>
  <c r="S8" i="40" l="1"/>
  <c r="A3" i="48" l="1"/>
</calcChain>
</file>

<file path=xl/comments1.xml><?xml version="1.0" encoding="utf-8"?>
<comments xmlns="http://schemas.openxmlformats.org/spreadsheetml/2006/main">
  <authors>
    <author>KHDT-T2B</author>
  </authors>
  <commentList>
    <comment ref="F19" authorId="0" shapeId="0">
      <text>
        <r>
          <rPr>
            <b/>
            <sz val="9"/>
            <color indexed="81"/>
            <rFont val="Tahoma"/>
            <family val="2"/>
          </rPr>
          <t>KHDT-T2B:</t>
        </r>
        <r>
          <rPr>
            <sz val="9"/>
            <color indexed="81"/>
            <rFont val="Tahoma"/>
            <family val="2"/>
          </rPr>
          <t xml:space="preserve">
15 tỷ vốn TW; 5 tỷ vốn tỉnh; 1,8 tỷ tăng thu</t>
        </r>
      </text>
    </comment>
  </commentList>
</comments>
</file>

<file path=xl/sharedStrings.xml><?xml version="1.0" encoding="utf-8"?>
<sst xmlns="http://schemas.openxmlformats.org/spreadsheetml/2006/main" count="329" uniqueCount="213">
  <si>
    <t>Tổng số (tất cả các nguồn vốn)</t>
  </si>
  <si>
    <t>Danh mục dự án</t>
  </si>
  <si>
    <t>TT</t>
  </si>
  <si>
    <t>Ghi chú</t>
  </si>
  <si>
    <t>A</t>
  </si>
  <si>
    <t>I</t>
  </si>
  <si>
    <t>II</t>
  </si>
  <si>
    <t>Chương trình Mở rộng quy mô vệ sinh và nước sạch nông thôn dựa trên kết quả</t>
  </si>
  <si>
    <t>3102/QĐ-BNN-HTQT, 21/7/2016</t>
  </si>
  <si>
    <t>2529/QĐ-TTg, 21/12/2015; 622/QĐ-BGTVT, 02/3/2016</t>
  </si>
  <si>
    <t>III</t>
  </si>
  <si>
    <t>Lũy kế vốn đã giao đến hết năm 2020</t>
  </si>
  <si>
    <t>Chủ đầu tư</t>
  </si>
  <si>
    <t>Số quyết định; ngày, tháng, năm ban hành</t>
  </si>
  <si>
    <t>Ban QLDA ĐTXD tỉnh</t>
  </si>
  <si>
    <t>Giao thông</t>
  </si>
  <si>
    <t>UBND huyện Chợ Đồn</t>
  </si>
  <si>
    <t>UBND huyện Pác Nặm</t>
  </si>
  <si>
    <t>UBND huyện Na Rì</t>
  </si>
  <si>
    <t>UBND huyện Ba Bể</t>
  </si>
  <si>
    <t>Khởi công</t>
  </si>
  <si>
    <t>Hoàn thành</t>
  </si>
  <si>
    <t xml:space="preserve">Thời gian khởi công - hoàn thành </t>
  </si>
  <si>
    <t>Quyết định phê duyệt quyết toán</t>
  </si>
  <si>
    <t>Giá trị quyết toán</t>
  </si>
  <si>
    <t>TỔNG CỘNG</t>
  </si>
  <si>
    <t>CHI XÂY DỰNG CƠ BẢN VỐN TẬP TRUNG TRONG NƯỚC</t>
  </si>
  <si>
    <t>Nguồn ngân sách tỉnh điều hành</t>
  </si>
  <si>
    <t>Y tế, dân số và gia đình</t>
  </si>
  <si>
    <t>Sửa chữa trung tâm y tế tuyến huyện</t>
  </si>
  <si>
    <t>Đối ứng dự án ODA</t>
  </si>
  <si>
    <t>Dự án Xây dựng cầu dân sinh và quản lý tài sản đường địa phương vốn vay WB (LRAMP)-Hợp phần đường</t>
  </si>
  <si>
    <t>Sửa chữa và nâng cao an toàn đập</t>
  </si>
  <si>
    <t>4638/QĐ-BNN-HTQT, 9/11/2015</t>
  </si>
  <si>
    <t>B</t>
  </si>
  <si>
    <t>ĐẦU TƯ TỪ NGUỒN THU XỔ SỐ KIẾN THIẾT</t>
  </si>
  <si>
    <t>Cải tạo, sửa chữa Trường Tiểu học Thượng Giáo, huyện Ba Bể</t>
  </si>
  <si>
    <t>Trường Tiểu học Công Bằng (Hạng mục: Các phòng học bộ môn)</t>
  </si>
  <si>
    <t>360/QĐ-UBND ngày 16/3/2021</t>
  </si>
  <si>
    <t>1635/QĐ-UBND ngày 6/9/2021</t>
  </si>
  <si>
    <t>Dự án khởi công mới giai đoạn 2021-2025</t>
  </si>
  <si>
    <t>Trung tâm nước sạch và VSMT nông thôn</t>
  </si>
  <si>
    <t>Cống hộp bê tông cốt thép tại lý trình Km8+432 thuộc tuyến đường từ xã Lương Bằng đi Tuyên Quang</t>
  </si>
  <si>
    <t>Sở GTVT</t>
  </si>
  <si>
    <t>Tổng mức đầu tư</t>
  </si>
  <si>
    <t>Trường TH&amp;THCS Văn Minh, huyện Na Rì</t>
  </si>
  <si>
    <t>2176/QĐ-UBND ngày 12/11/2021</t>
  </si>
  <si>
    <t>BCH</t>
  </si>
  <si>
    <t>1646/QĐ-UBND ngày 6/9/2021; 1615/QĐ-UBND ngày 25/8/2022</t>
  </si>
  <si>
    <t>1644/QĐ-UBND ngày 6/9/2021; 1801/QĐ-UBND ngày 26/9/2022</t>
  </si>
  <si>
    <t>Giao đầu giai đoạn - NQ 76 năm 2021, QĐ 1777 năm 2021</t>
  </si>
  <si>
    <t>Điều chỉnh lần 2 - NQ 08 năm 2022, QĐ 734</t>
  </si>
  <si>
    <t>Điều chỉnh lần 1 - NQ 01 năm 2022, QĐ 378</t>
  </si>
  <si>
    <t>Kế hoạch giai đoạn 2021-2025</t>
  </si>
  <si>
    <t>Giảm Trung hạn</t>
  </si>
  <si>
    <t>1514/QĐ-UBND ngày 12/8/2022</t>
  </si>
  <si>
    <t>NSĐP</t>
  </si>
  <si>
    <t>Điều chỉnh lần 3 - NQ 19 năm 2022, QĐ 1405</t>
  </si>
  <si>
    <t>Điều chỉnh lần 4 - NQ 42 năm 2022, QĐ 2064</t>
  </si>
  <si>
    <t>Điều chỉnh lần 5 - NQ 54 năm 2022; QĐ 2432</t>
  </si>
  <si>
    <t>Điều chỉnh lần 6 - NQ 13 năm 2023; QĐ 441</t>
  </si>
  <si>
    <t>Quyết định chủ trương đầu tư/Quyết định đầu tư</t>
  </si>
  <si>
    <t>1047/QĐ-UBND ngày 14/6/2023</t>
  </si>
  <si>
    <t>994/QĐ-UBND ngày 08/6/2023</t>
  </si>
  <si>
    <t>1762/QĐ-UBND ngày 20/9/2022</t>
  </si>
  <si>
    <t>804/QĐ-UBND ngày 10/5/2023</t>
  </si>
  <si>
    <t xml:space="preserve">Kế hoạch giai đoạn 2021-2025 </t>
  </si>
  <si>
    <t>Kế hoạch giai đoạn 2021-2025 sau điều chỉnh</t>
  </si>
  <si>
    <t>Hết thời gian theo hiệp định; dự án đang thực hiện quyết toán không có nhu cầu giao kế hoạch vốn NSĐP</t>
  </si>
  <si>
    <t>1484/QĐ-UBND ngày 27/8/2019; 1487/QĐ-UBND ngày 27/8/2019; 2209/QĐ-UBND ngày 03/12/2020; 681/QĐ-UBND ngày 17/5/2021; 829/QĐ-UBND ngày 08/6/2021; 1322/QĐ-UBND ngày 28/7/2021; 1178/QĐ-UBND ngày 04/7/2022; 1325/QĐ-UBND ngày 18/7/2022; 877/QĐ-UBND ngày 23/5/2023</t>
  </si>
  <si>
    <t>Giảm</t>
  </si>
  <si>
    <t>Đề nghị điều chỉnh KH vốn giai đoạn 2021-2025</t>
  </si>
  <si>
    <t>Tăng</t>
  </si>
  <si>
    <t>Dự phòng nguồn xổ số</t>
  </si>
  <si>
    <t>Dự phòng</t>
  </si>
  <si>
    <t>Chưa phân bổ</t>
  </si>
  <si>
    <t>Bố trí cho các dự án theo ngành/lĩnh vực</t>
  </si>
  <si>
    <t>Hoạt động của các cơ quan quản lý nhà nước</t>
  </si>
  <si>
    <t>Cải tạo, sửa chữa trụ sở Ban Quản lý dự án Đầu tư xây dựng tỉnh</t>
  </si>
  <si>
    <t>2171/QĐ-UBND ngày 12/11/2021; 1802/QĐ-UBND ngày 26/9/2022</t>
  </si>
  <si>
    <t>1119/QĐ-UBND ngày 23/6/2023</t>
  </si>
  <si>
    <t>Quy hoạch</t>
  </si>
  <si>
    <t>912/QĐ-UBND ngày 29/5/2023</t>
  </si>
  <si>
    <t xml:space="preserve">Hỗ trợ có mục tiêu cho huyện Chợ Mới thực hiện Quy hoạch chung xây dựng thị trấn Đồng Tâm </t>
  </si>
  <si>
    <t>Hỗ trợ có mục tiêu cho các địa phương lập quy hoạch điểm dân cư nông thôn</t>
  </si>
  <si>
    <t>-</t>
  </si>
  <si>
    <t>Huyện Na Rì</t>
  </si>
  <si>
    <t>Huyện Bạch Thông</t>
  </si>
  <si>
    <t>Huyện Ba Bể</t>
  </si>
  <si>
    <t>Huyện Ngân Sơn</t>
  </si>
  <si>
    <t>Huyện Chợ Mới</t>
  </si>
  <si>
    <t>Huyện Chợ Đồn</t>
  </si>
  <si>
    <t>Thành phố Bắc Kạn</t>
  </si>
  <si>
    <t>Hà Hiệu, Khang Ninh</t>
  </si>
  <si>
    <t>Bằng Vân</t>
  </si>
  <si>
    <t>Cường Lợi, Côn Minh</t>
  </si>
  <si>
    <t>Cẩm Giàng, Quân Hà</t>
  </si>
  <si>
    <t>Bình Văn, Như Cố</t>
  </si>
  <si>
    <t>Nông Thượng, Dương Quang</t>
  </si>
  <si>
    <t>Xã hội</t>
  </si>
  <si>
    <t>Cải tạo, nâng cấp, sửa chữa Trung tâm Điều dưỡng người có công năm 2023.</t>
  </si>
  <si>
    <t>Tiểu dự án Giải phóng mặt bằng thuộc dự án Cải tạo, nâng cấp QL3B đoạn Xuất Hóa –Cửa khẩu Pò Mã (Km0 –Km66+600) Hạng mục: Tiểu dự án Giải phóng mặt bằng thuộc dự án Cải tạo, nâng cấp QL3B đoạn Xuất Hóa –Cửa khẩu Pò Mã (Km0 –Km66+600) (Giai đoạn I)</t>
  </si>
  <si>
    <t>Ban QLDA ĐTXD CTGT</t>
  </si>
  <si>
    <t>Đối ứng các Chương trình mục tiêu quốc gia</t>
  </si>
  <si>
    <t>Chương trình mục tiêu quốc gia phát triển kinh tế - xã hội vùng đồng bào dân tộc thiểu số và miền núi</t>
  </si>
  <si>
    <t>Phân cấp tỉnh điều hành</t>
  </si>
  <si>
    <t>Phân cấp huyện điều hành</t>
  </si>
  <si>
    <t xml:space="preserve">Huyện Ngân Sơn </t>
  </si>
  <si>
    <t>Huyện Pác Nặm</t>
  </si>
  <si>
    <t>Chương trình mục tiêu quốc gia xây dựng nông thôn mới</t>
  </si>
  <si>
    <t>1.1</t>
  </si>
  <si>
    <t>1.2</t>
  </si>
  <si>
    <t>UBND huyện Chợ Mới</t>
  </si>
  <si>
    <t>UBND huyện Ngân Sơn</t>
  </si>
  <si>
    <t>UBND huyện Bạch Thông</t>
  </si>
  <si>
    <t>UBND thành phố Bắc Kạn</t>
  </si>
  <si>
    <t>Nông nghiệp, lâm nghiệp</t>
  </si>
  <si>
    <t>Dự án quyết toán</t>
  </si>
  <si>
    <t>UBND thị trấn Chợ Rã</t>
  </si>
  <si>
    <t>Cấp nước, thoát nước</t>
  </si>
  <si>
    <t>292/QĐ-UBND ngày 24/02/2023</t>
  </si>
  <si>
    <t>I.1</t>
  </si>
  <si>
    <t>Thương mại</t>
  </si>
  <si>
    <t>II.2</t>
  </si>
  <si>
    <t>III.3</t>
  </si>
  <si>
    <t>III.4</t>
  </si>
  <si>
    <t>III.5</t>
  </si>
  <si>
    <t>III.6</t>
  </si>
  <si>
    <t>Hỗ trợ có mục tiêu cho huyện Pác Nặm thực hiện: Sửa chữa, mở rộng chợ bò xã Nghiên Loan, huyện Pác Nặm</t>
  </si>
  <si>
    <t>III.7</t>
  </si>
  <si>
    <t>III.8</t>
  </si>
  <si>
    <t>III.9</t>
  </si>
  <si>
    <t>III.10</t>
  </si>
  <si>
    <t xml:space="preserve">Phải thu hồi 42 triệu đồng do chi sai;
Kế hoạch vốn năm 2023 đã giao sẽ thực hiện điều chỉnh giảm </t>
  </si>
  <si>
    <t>Phải thu hồi 388 triệu đồng do chi sai</t>
  </si>
  <si>
    <t>Sở Lao động, Thương binh và Xã hội</t>
  </si>
  <si>
    <t>2139/QĐ-UBND ngày 10/11/2021</t>
  </si>
  <si>
    <t xml:space="preserve">Kế hoạch vốn năm 2023 đã giao sẽ thực hiện điều chỉnh giảm </t>
  </si>
  <si>
    <t>Hỗ trợ có mục tiêu cho huyện Ngân Sơn thực hiện: Đường từ Di tích Coỏng Tát đến thôn Bản Duồm B, xã Thượng Ân</t>
  </si>
  <si>
    <t>Khắc phục khẩn cấp vùng sạt lở đất xã Cổ Linh, huyện Pác Nặm, tỉnh Bắc Kạn</t>
  </si>
  <si>
    <t>852/QĐ-UBND ngày 18/5/2023</t>
  </si>
  <si>
    <t>1225/QĐ-UBND ngày 03/7/2020; 2419/QĐ-UBND ngày 13/12/2021</t>
  </si>
  <si>
    <t>Dự án Đầu tư xây dựng Hệ thống cấp, thoát nước và vệ sinh thị trấn Chợ Rã, huyện Ba Bể, tỉnh Bắc Kạn (Phần thoát nước)</t>
  </si>
  <si>
    <t>TB số 88/TB-STC ngày 24/05/2023; Phải thu hồi 542 triệu đồng do chi sai</t>
  </si>
  <si>
    <t>54/QĐ-UBND ngày 10/01/2008; 3528/QĐ-UBND ngày 18/11/2009</t>
  </si>
  <si>
    <t>Hàng rào khu Văn hoá thể thao Tổng Đích</t>
  </si>
  <si>
    <t>Giáo dục và Đào tạo</t>
  </si>
  <si>
    <t>Hỗ trợ có mục tiêu cho huyện Chợ Mới thực hiện: Trường Mầm non Như Cố</t>
  </si>
  <si>
    <t>KH vốn còn lại 2.000 triệu đồng do ngân sách huyện cân đối bố trí</t>
  </si>
  <si>
    <t>KH vốn còn lại 3.300 triệu đồng do nguồn thực hiện pháp lệnh người có công với cách mạng của Bộ LDTB&amp;XH hỗ trợ</t>
  </si>
  <si>
    <t>KH vốn còn lại 5.800 triệu đồng còn lại do huyện đối ứng thực hiện</t>
  </si>
  <si>
    <t>KH vốn còn lại 1.200 triệu đồng còn lại do huyện đối ứng thực hiện</t>
  </si>
  <si>
    <t>Văn hoá, thông tin</t>
  </si>
  <si>
    <t>Phát thanh, truyền hình</t>
  </si>
  <si>
    <t>Hoàn thiện hệ thống truyền thanh cơ sở</t>
  </si>
  <si>
    <t>1645/QĐ-UBND ngày 6/9/2021</t>
  </si>
  <si>
    <t>TB số 99/TB-STC ngày 22/6/2023</t>
  </si>
  <si>
    <t>Sở Thông tin và Truyền thông</t>
  </si>
  <si>
    <t>III.11</t>
  </si>
  <si>
    <t>III.12</t>
  </si>
  <si>
    <t>Dự án cải tạo sửa chữa trụ sở HĐND - UBND tỉnh Bắc Kạn</t>
  </si>
  <si>
    <t>1987/QĐ-UBND ngày 17/10/2022</t>
  </si>
  <si>
    <t>(Kèm theo Tờ trình số        /TTr-UBND ngày       /6/2023 của Uỷ ban nhân dân tỉnh Bắc Kạn)</t>
  </si>
  <si>
    <t>BIỂU DỰ KIẾN ĐIỀU CHỈNH KẾ HOẠCH ĐẦU TƯ VỐN CÔNG TRUNG HẠN GIAI ĐOẠN 2021-2025 - NGUỒN VỐN NGÂN SÁCH ĐỊA PHƯƠNG (LẦN 8)</t>
  </si>
  <si>
    <t>1187/QĐ-UBND ngày 03/7/2023</t>
  </si>
  <si>
    <t>Đồng Thắng, Yên Thượng, Nghĩa Tá</t>
  </si>
  <si>
    <t>Đơn vị: Triệu đồng</t>
  </si>
  <si>
    <t>Điều chỉnh</t>
  </si>
  <si>
    <t>Cấp tỉnh điều hành</t>
  </si>
  <si>
    <t>Cấp huyện điều hành</t>
  </si>
  <si>
    <t>Đơn vị tính: Triệu đồng</t>
  </si>
  <si>
    <t>Tổng giai đoạn 2021-2025</t>
  </si>
  <si>
    <t>Trong đó:</t>
  </si>
  <si>
    <t>Ước thực hiện năm 2023 (chưa bao gồm 39,3 tỷ năm 2022 chuyển sang)</t>
  </si>
  <si>
    <t>Năm 2024</t>
  </si>
  <si>
    <t>Năm 2025</t>
  </si>
  <si>
    <t>Giai đoạn 2021-2025</t>
  </si>
  <si>
    <t>Năm 2021 đã giao</t>
  </si>
  <si>
    <t>Năm 2022 đã giao</t>
  </si>
  <si>
    <t>TỔNG</t>
  </si>
  <si>
    <t>Kế hoạch giai đoạn 2021-2025 đã giao (cấp tỉnh đã trừ đi 10% chi công tác đo đạc, cấp huyện giao 100%)</t>
  </si>
  <si>
    <t>Kế hoạch giai đoạn 2021-2025 đề nghị điều chỉnh (năm 2021-2022-2023 đã giao không thực hiện rà soát lại, cập nhật lại giai đoạn 2024-2025)</t>
  </si>
  <si>
    <t>Thực hiện năm 2021</t>
  </si>
  <si>
    <t>Thực hiện năm 2022</t>
  </si>
  <si>
    <t>Năm 2023 đã giao (bao gồm 39,3 tỷ năm 2022 chuyển sang)</t>
  </si>
  <si>
    <t>Tổng thu giai đoạn 2021-2025</t>
  </si>
  <si>
    <t>Kế hoạch giai đoạn 2021-2025 thực tế được rà soát lại (số thực tế thu năm 2021, 2022, ước thực hiện năm 2023, dự kiến năm 2024-2025)</t>
  </si>
  <si>
    <t>Năm 2024 (làm tròn)</t>
  </si>
  <si>
    <t>Năm 2025 (làm tròn)</t>
  </si>
  <si>
    <t>Nông, lâm nghiệp</t>
  </si>
  <si>
    <t>BIỂU SO SÁNH KẾ HOẠCH ĐẦU TƯ CÔNG TỪ NGUỒN THU TIỀN SỬ DỤNG ĐẤT GIAI ĐOẠN GIAI ĐOẠN 2021-2025</t>
  </si>
  <si>
    <t>Chênh lệch thực tế</t>
  </si>
  <si>
    <t>Thực tế kế hoạch đầu tư từ nguồn thu tiền sử dụng đất của TP Bắc Kạn tăng so với kế hoạch đã giao, tăng 28.344 triệu đồng</t>
  </si>
  <si>
    <r>
      <t>Thực tế kế hoạch đầu tư từ nguồn thu tiền sử dụng đất của huyện Ngân Sơn giảm so với kế hoạch đã giao, giảm 1.106 triệu đồng; 
- Theo báo cáo, huyện Ngân Sơn đang để dự phòng tiền đất 500 triệu đồng.
- Đề nghị UBND huyện rà soát lại kế hoạch đầu tư từ nguồn thu tiền sử dụng đất giai đoạn 2021-2025.
 Dừng thực hiện các dự án đầu tư từ nguồn thu tiền sử dụng đất chưa triển khai.
- Xem xét điều chỉnh giảm quy mô đầu tư, TMĐT của các dự án đang triển khai.
- Đối với dự án</t>
    </r>
    <r>
      <rPr>
        <b/>
        <sz val="12"/>
        <color theme="1"/>
        <rFont val="Times New Roman"/>
        <family val="1"/>
      </rPr>
      <t xml:space="preserve"> đường giao thông nội thị Vân Tùng,</t>
    </r>
    <r>
      <rPr>
        <sz val="12"/>
        <color theme="1"/>
        <rFont val="Times New Roman"/>
        <family val="1"/>
      </rPr>
      <t xml:space="preserve"> huyện thực hiện đối ứng bằng nguồn cân đối ngân sách, do đó không cần rà soát.</t>
    </r>
  </si>
  <si>
    <r>
      <t xml:space="preserve">Thực tế kế hoạch đầu tư từ nguồn thu tiền sử dụng đất của huyện Ba Bể giảm so với kế hoạch đã giao, giảm 29.724 triệu đồng; 
- Theo báo cáo, huyện Ba Bể đang để dự phòng tiền đất 33 tỷ đồng, do đó khả năng các dự án đang triển khai không thiếu KHV.
- Đề nghị UBND huyện rà soát lại kế hoạch đầu tư từ nguồn thu tiền sử dụng đất giai đoạn 2021-2025.
- Đối với dự án </t>
    </r>
    <r>
      <rPr>
        <b/>
        <sz val="12"/>
        <color theme="1"/>
        <rFont val="Times New Roman"/>
        <family val="1"/>
      </rPr>
      <t xml:space="preserve">Hạ tầng kỹ thuật Trung tâm thị trấn Chợ Rã, </t>
    </r>
    <r>
      <rPr>
        <sz val="12"/>
        <color theme="1"/>
        <rFont val="Times New Roman"/>
        <family val="1"/>
      </rPr>
      <t>phần vốn đối ứng cấp huyện là 52 tỷ đồng, trong đó tiền thu sử dụng đất là 30,295 tỷ đồng, dư kiến huyện có khả năng cân đối, bố trí.</t>
    </r>
  </si>
  <si>
    <r>
      <t xml:space="preserve">Thực tế kế hoạch đầu tư từ nguồn thu tiền sử dụng đất của huyện Pác Nặm giảm so với kế hoạch đã giao, giảm 17.642 triệu đồng.
- Đề nghị UBND huyện rà soát lại kế hoạch đầu tư từ nguồn thu tiền sử dụng đất giai đoạn 2021-2025.
- Dừng thực hiện các dự án đầu tư từ nguồn thu tiền sử dụng đất chưa triển khai.
- Xem xét điều chỉnh giảm quy mô đầu tư, TMĐT của các dự án đang triển khai, nhất là dự án </t>
    </r>
    <r>
      <rPr>
        <b/>
        <sz val="12"/>
        <color theme="1"/>
        <rFont val="Times New Roman"/>
        <family val="1"/>
      </rPr>
      <t xml:space="preserve">Xây dựng hạ tầng trung tâm huyện Pác Nặm.
</t>
    </r>
    <r>
      <rPr>
        <sz val="12"/>
        <color theme="1"/>
        <rFont val="Times New Roman"/>
        <family val="1"/>
      </rPr>
      <t xml:space="preserve">Dự án có TMĐT là 110 tỷ đồng, NS huyện đối ứng 25 tỷ đồng, trong đó có 15 tỷ đồng tiền thu sử dụng đất sẽ giao trong năm 2025,do đó </t>
    </r>
    <r>
      <rPr>
        <b/>
        <sz val="12"/>
        <color theme="1"/>
        <rFont val="Times New Roman"/>
        <family val="1"/>
      </rPr>
      <t>dự án thiếu hơn 11 tỷ đồng đối ứng.</t>
    </r>
  </si>
  <si>
    <r>
      <t>Thực tế kế hoạch đầu tư từ nguồn thu tiền sử dụng đất của huyện Bạch Thông giảm so với kế hoạch đã giao, giảm 1.691 triệu đồng.
- Đề nghị UBND huyện rà soát lại kế hoạch đầu tư từ nguồn thu tiền sử dụng đất giai đoạn 2021-2025.
- Dừng thực hiện các dự án đầu tư từ nguồn thu tiền sử dụng đất chưa triển khai.
- Xem xét điều chỉnh giảm quy mô đầu tư, TMĐT của các dự án đang triển khai.
- Đối với d</t>
    </r>
    <r>
      <rPr>
        <b/>
        <sz val="12"/>
        <color theme="1"/>
        <rFont val="Times New Roman"/>
        <family val="1"/>
      </rPr>
      <t>ự án đường nội thị thị trấn Phủ Thông</t>
    </r>
    <r>
      <rPr>
        <sz val="12"/>
        <color theme="1"/>
        <rFont val="Times New Roman"/>
        <family val="1"/>
      </rPr>
      <t>, d</t>
    </r>
    <r>
      <rPr>
        <b/>
        <sz val="12"/>
        <color theme="1"/>
        <rFont val="Times New Roman"/>
        <family val="1"/>
      </rPr>
      <t>ự án có TMĐT là 123,8 tỷ đồng, NS huyện đối ứng 47,8 tỷ đồng, trong đó có 38,8 tỷ đồng tiền thu sử dụng đất. Dự án thiếu hơn 34 tỷ đồng đối ứng</t>
    </r>
  </si>
  <si>
    <r>
      <t xml:space="preserve">Thực tế kế hoạch đầu tư từ nguồn thu tiền sử dụng đất của huyện Chợ Đồn giảm so với kế hoạch đã giao, giảm 35.611 triệu đồng.
- Theo báo cáo, huyện Chợ Đồn đang để dự phòng tiền đất 16,5 tỷ đồng.
- Đề nghị UBND huyện rà soát lại kế hoạch đầu tư từ nguồn thu tiền sử dụng đất giai đoạn 2021-2025.
- Dừng thực hiện các dự án đầu tư từ nguồn thu tiền sử dụng đất chưa triển khai.
- Xem xét điều chỉnh giảm quy mô đầu tư, TMĐT của các dự án đang triển khai.
- Đối với dự án </t>
    </r>
    <r>
      <rPr>
        <b/>
        <sz val="12"/>
        <color theme="1"/>
        <rFont val="Times New Roman"/>
        <family val="1"/>
      </rPr>
      <t>tuyến đường Quảng Bạch - Bằng Phúc</t>
    </r>
    <r>
      <rPr>
        <sz val="12"/>
        <color theme="1"/>
        <rFont val="Times New Roman"/>
        <family val="1"/>
      </rPr>
      <t>: Dự án có TMĐT là 146 tỷ đồng, NS huyện đối ứng 20 tỷ. Tuy nhiên dự án được phê duyệt chi phí GPMB là  9,1 tỷ đồng, do đó còn dư KHV, sẽ điều chỉnh giảm TMĐT</t>
    </r>
  </si>
  <si>
    <r>
      <t xml:space="preserve">Thực tế kế hoạch đầu tư từ nguồn thu tiền sử dụng đất của huyện Na Rì giảm so với kế hoạch đã giao, giảm 12.671 triệu đồng.
- Theo báo cáo, huyện Na Rì đang để dự phòng tiền đất 27 tỷ đồng.
- Đề nghị UBND huyện rà soát lại kế hoạch đầu tư từ nguồn thu tiền sử dụng đất giai đoạn 2021-2025.
- Đối với dự án </t>
    </r>
    <r>
      <rPr>
        <b/>
        <sz val="12"/>
        <color theme="1"/>
        <rFont val="Times New Roman"/>
        <family val="1"/>
      </rPr>
      <t>Đường nội thị phía tây thị trấn Yến Lạc</t>
    </r>
    <r>
      <rPr>
        <sz val="12"/>
        <color theme="1"/>
        <rFont val="Times New Roman"/>
        <family val="1"/>
      </rPr>
      <t>: Dự án đã được huyện bố trí đủ KH vốn đối ứng</t>
    </r>
  </si>
  <si>
    <r>
      <t xml:space="preserve">Thực tế kế hoạch đầu tư từ nguồn thu tiền sử dụng đất của huyện Chợ Mới giảm so với kế hoạch đã giao, giảm 18.398 triệu đồng.
- Theo báo cáo, huyện Chợ Mới đang để dự phòng tiền đất 15 tỷ đồng.
- Đề nghị UBND huyện rà soát lại kế hoạch đầu tư từ nguồn thu tiền sử dụng đất giai đoạn 2021-2025.
- Dừng thực hiện các dự án đầu tư từ nguồn thu tiền sử dụng đất chưa triển khai.
- Xem xét điều chỉnh giảm quy mô đầu tư, TMĐT của các dự án đang triển khai.
- Đối với dự án </t>
    </r>
    <r>
      <rPr>
        <b/>
        <sz val="12"/>
        <color theme="1"/>
        <rFont val="Times New Roman"/>
        <family val="1"/>
      </rPr>
      <t>Đường nội thị thị trấn Đồng Tâm</t>
    </r>
    <r>
      <rPr>
        <sz val="12"/>
        <color theme="1"/>
        <rFont val="Times New Roman"/>
        <family val="1"/>
      </rPr>
      <t>: Dự án có TMĐT là 116,3 tỷ đồng, NS huyện đối ứng 35,3 tỷ đồng, trong đó thu tiền sử dụng đất là 30,3 tỷ đồng.</t>
    </r>
  </si>
  <si>
    <t>II.1</t>
  </si>
  <si>
    <t>NSĐP (tỉnh điều hành)</t>
  </si>
  <si>
    <t>Nhiệm vụ chuẩn bị đầu tư</t>
  </si>
  <si>
    <t>PHÂN BỔ CHI TIẾT</t>
  </si>
  <si>
    <t>DỰ PHÒNG PHÂN BỔ SAU</t>
  </si>
  <si>
    <t>Trường Mầm non Dương Quang, thành phố Bắc Kạn</t>
  </si>
  <si>
    <t>Kế hoạch giai đoạn 2021-2025 nguồn tăng thu, tiết kiệm chi cấp tỉnh (năm 2023 chuyển sang năm 2024)</t>
  </si>
  <si>
    <t>Kế hoạch giai đoạn 2021-2025 nguồn tăng thu, tiết kiệm chi cấp tỉnh sau điều chỉnh</t>
  </si>
  <si>
    <t>Kè chống sạt lở ứng phó biến đổi khí hậu, bảo vệ dân sinh và phục vụ sản xuất nông nghiệp tỉnh Bắc Kạn</t>
  </si>
  <si>
    <t>2173/QĐ-UBND ngày 12/11/2021</t>
  </si>
  <si>
    <t>BIỂU  KẾ HOẠCH ĐẦU TƯ VỐN CÔNG TRUNG HẠN GIAI ĐOẠN 2021-2025 NGUỒN VỐN NGÂN SÁCH ĐỊA PHƯƠNG
NGUỒN TĂNG THU, TIẾT KIỆM CHI NGÂN SÁCH TỈNH</t>
  </si>
  <si>
    <t>(Kèm theo Nghị quyết số:         /NQ-HĐND ngày     /5/2024 của Hội đồng nhân dân tỉnh Bắc Kạn)</t>
  </si>
  <si>
    <t>20/NQ-HĐND ngày 19/4/2024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</si>
</sst>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quot;£&quot;#,##0.00"/>
    <numFmt numFmtId="166" formatCode="_-&quot;£&quot;* #,##0_-;\-&quot;£&quot;* #,##0_-;_-&quot;£&quot;* &quot;-&quot;_-;_-@_-"/>
    <numFmt numFmtId="167" formatCode="_-* #,##0_-;\-* #,##0_-;_-* &quot;-&quot;_-;_-@_-"/>
    <numFmt numFmtId="168" formatCode="_-* #,##0.00_-;\-* #,##0.00_-;_-* &quot;-&quot;??_-;_-@_-"/>
    <numFmt numFmtId="169" formatCode="_-* #,##0\ &quot;₫&quot;_-;\-* #,##0\ &quot;₫&quot;_-;_-* &quot;-&quot;\ &quot;₫&quot;_-;_-@_-"/>
    <numFmt numFmtId="170" formatCode="_-* #,##0\ _₫_-;\-* #,##0\ _₫_-;_-* &quot;-&quot;\ _₫_-;_-@_-"/>
    <numFmt numFmtId="171" formatCode="_-* #,##0.00\ &quot;₫&quot;_-;\-* #,##0.00\ &quot;₫&quot;_-;_-* &quot;-&quot;??\ &quot;₫&quot;_-;_-@_-"/>
    <numFmt numFmtId="172" formatCode="_-* #,##0.00\ _₫_-;\-* #,##0.00\ _₫_-;_-* &quot;-&quot;??\ _₫_-;_-@_-"/>
    <numFmt numFmtId="173" formatCode="&quot;$&quot;#,##0;\-&quot;$&quot;#,##0"/>
    <numFmt numFmtId="174" formatCode="&quot;$&quot;#,##0;[Red]\-&quot;$&quot;#,##0"/>
    <numFmt numFmtId="175" formatCode="_-&quot;$&quot;* #,##0_-;\-&quot;$&quot;* #,##0_-;_-&quot;$&quot;* &quot;-&quot;_-;_-@_-"/>
    <numFmt numFmtId="176" formatCode="_-&quot;$&quot;* #,##0.00_-;\-&quot;$&quot;* #,##0.00_-;_-&quot;$&quot;* &quot;-&quot;??_-;_-@_-"/>
    <numFmt numFmtId="177" formatCode="_-* #,##0.00\ _V_N_D_-;\-* #,##0.00\ _V_N_D_-;_-* &quot;-&quot;??\ _V_N_D_-;_-@_-"/>
    <numFmt numFmtId="178" formatCode="#,##0;[Red]#,##0"/>
    <numFmt numFmtId="179" formatCode="#,##0.0"/>
    <numFmt numFmtId="180" formatCode="_(* #,##0_);_(* \(#,##0\);_(* &quot;-&quot;??_);_(@_)"/>
    <numFmt numFmtId="181" formatCode="0.0%"/>
    <numFmt numFmtId="182" formatCode="_(* #,##0.0_);_(* \(#,##0.0\);_(* &quot;-&quot;??_);_(@_)"/>
    <numFmt numFmtId="183" formatCode="0.000"/>
    <numFmt numFmtId="184" formatCode="_(* #,##0.0_);_(* \(#,##0.0\);_(* &quot;-&quot;?_);_(@_)"/>
    <numFmt numFmtId="185" formatCode="&quot;True&quot;;&quot;True&quot;;&quot;False&quot;"/>
    <numFmt numFmtId="186" formatCode="#,##0.000_);\(#,##0.000\)"/>
    <numFmt numFmtId="187" formatCode="#,##0.0_);\(#,##0.0\)"/>
    <numFmt numFmtId="188" formatCode="_(* #,##0.00_);_(* \(#,##0.00\);_(* \-??_);_(@_)"/>
    <numFmt numFmtId="189" formatCode="_-&quot;ñ&quot;* #,##0_-;\-&quot;ñ&quot;* #,##0_-;_-&quot;ñ&quot;* &quot;-&quot;_-;_-@_-"/>
    <numFmt numFmtId="190" formatCode="_-* #,##0.00\ _F_-;\-* #,##0.00\ _F_-;_-* &quot;-&quot;??\ _F_-;_-@_-"/>
    <numFmt numFmtId="191" formatCode="_-* #,##0.00\ &quot;F&quot;_-;\-* #,##0.00\ &quot;F&quot;_-;_-* &quot;-&quot;??\ &quot;F&quot;_-;_-@_-"/>
    <numFmt numFmtId="192" formatCode="#,##0\ &quot;DM&quot;;\-#,##0\ &quot;DM&quot;"/>
    <numFmt numFmtId="193" formatCode="0.000%"/>
    <numFmt numFmtId="194" formatCode="#.##00"/>
    <numFmt numFmtId="195" formatCode="&quot;Rp&quot;#,##0_);[Red]\(&quot;Rp&quot;#,##0\)"/>
    <numFmt numFmtId="196" formatCode="_ * #,##0_)\ &quot;$&quot;_ ;_ * \(#,##0\)\ &quot;$&quot;_ ;_ * &quot;-&quot;_)\ &quot;$&quot;_ ;_ @_ "/>
    <numFmt numFmtId="197" formatCode="_-* #,##0\ _F_-;\-* #,##0\ _F_-;_-* &quot;-&quot;\ _F_-;_-@_-"/>
    <numFmt numFmtId="198" formatCode="_-* #,##0\ &quot;F&quot;_-;\-* #,##0\ &quot;F&quot;_-;_-* &quot;-&quot;\ &quot;F&quot;_-;_-@_-"/>
    <numFmt numFmtId="199" formatCode="_-* #,##0\ &quot;€&quot;_-;\-* #,##0\ &quot;€&quot;_-;_-* &quot;-&quot;\ &quot;€&quot;_-;_-@_-"/>
    <numFmt numFmtId="200" formatCode="_-* #,##0\ &quot;$&quot;_-;\-* #,##0\ &quot;$&quot;_-;_-* &quot;-&quot;\ &quot;$&quot;_-;_-@_-"/>
    <numFmt numFmtId="201" formatCode="_ * #,##0_)&quot;$&quot;_ ;_ * \(#,##0\)&quot;$&quot;_ ;_ * &quot;-&quot;_)&quot;$&quot;_ ;_ @_ "/>
    <numFmt numFmtId="202" formatCode="_-&quot;€&quot;* #,##0_-;\-&quot;€&quot;* #,##0_-;_-&quot;€&quot;* &quot;-&quot;_-;_-@_-"/>
    <numFmt numFmtId="203" formatCode="_-* #,##0.00\ _€_-;\-* #,##0.00\ _€_-;_-* &quot;-&quot;??\ _€_-;_-@_-"/>
    <numFmt numFmtId="204" formatCode="_ * #,##0.00_ ;_ * \-#,##0.00_ ;_ * &quot;-&quot;??_ ;_ @_ "/>
    <numFmt numFmtId="205" formatCode="_ * #,##0.00_)\ _$_ ;_ * \(#,##0.00\)\ _$_ ;_ * &quot;-&quot;??_)\ _$_ ;_ @_ "/>
    <numFmt numFmtId="206" formatCode="_ * #,##0.00_)_$_ ;_ * \(#,##0.00\)_$_ ;_ * &quot;-&quot;??_)_$_ ;_ @_ "/>
    <numFmt numFmtId="207" formatCode="_-* #,##0.00\ _ñ_-;\-* #,##0.00\ _ñ_-;_-* &quot;-&quot;??\ _ñ_-;_-@_-"/>
    <numFmt numFmtId="208" formatCode="_-* #,##0.00\ _ñ_-;_-* #,##0.00\ _ñ\-;_-* &quot;-&quot;??\ _ñ_-;_-@_-"/>
    <numFmt numFmtId="209" formatCode="_(&quot;$&quot;\ * #,##0_);_(&quot;$&quot;\ * \(#,##0\);_(&quot;$&quot;\ * &quot;-&quot;_);_(@_)"/>
    <numFmt numFmtId="210" formatCode="_-* #,##0.00000000_-;\-* #,##0.00000000_-;_-* &quot;-&quot;??_-;_-@_-"/>
    <numFmt numFmtId="211" formatCode="_(&quot;€&quot;\ * #,##0_);_(&quot;€&quot;\ * \(#,##0\);_(&quot;€&quot;\ * &quot;-&quot;_);_(@_)"/>
    <numFmt numFmtId="212" formatCode="_-* #,##0\ &quot;ñ&quot;_-;\-* #,##0\ &quot;ñ&quot;_-;_-* &quot;-&quot;\ &quot;ñ&quot;_-;_-@_-"/>
    <numFmt numFmtId="213" formatCode="_-* #,##0\ _€_-;\-* #,##0\ _€_-;_-* &quot;-&quot;\ _€_-;_-@_-"/>
    <numFmt numFmtId="214" formatCode="_ * #,##0_ ;_ * \-#,##0_ ;_ * &quot;-&quot;_ ;_ @_ "/>
    <numFmt numFmtId="215" formatCode="_-* #,##0\ _V_N_D_-;\-* #,##0\ _V_N_D_-;_-* &quot;-&quot;\ _V_N_D_-;_-@_-"/>
    <numFmt numFmtId="216" formatCode="_ * #,##0_)\ _$_ ;_ * \(#,##0\)\ _$_ ;_ * &quot;-&quot;_)\ _$_ ;_ @_ "/>
    <numFmt numFmtId="217" formatCode="_ * #,##0_)_$_ ;_ * \(#,##0\)_$_ ;_ * &quot;-&quot;_)_$_ ;_ @_ "/>
    <numFmt numFmtId="218" formatCode="_-* #,##0\ _$_-;\-* #,##0\ _$_-;_-* &quot;-&quot;\ _$_-;_-@_-"/>
    <numFmt numFmtId="219" formatCode="_-* #,##0\ _ñ_-;\-* #,##0\ _ñ_-;_-* &quot;-&quot;\ _ñ_-;_-@_-"/>
    <numFmt numFmtId="220" formatCode="_-* #,##0\ _ñ_-;_-* #,##0\ _ñ\-;_-* &quot;-&quot;\ _ñ_-;_-@_-"/>
    <numFmt numFmtId="221" formatCode="_ &quot;\&quot;* #,##0_ ;_ &quot;\&quot;* \-#,##0_ ;_ &quot;\&quot;* &quot;-&quot;_ ;_ @_ "/>
    <numFmt numFmtId="222" formatCode="&quot;\&quot;#,##0.00;[Red]&quot;\&quot;\-#,##0.00"/>
    <numFmt numFmtId="223" formatCode="&quot;\&quot;#,##0;[Red]&quot;\&quot;\-#,##0"/>
    <numFmt numFmtId="224" formatCode="_ * #,##0_)\ &quot;F&quot;_ ;_ * \(#,##0\)\ &quot;F&quot;_ ;_ * &quot;-&quot;_)\ &quot;F&quot;_ ;_ @_ "/>
    <numFmt numFmtId="225" formatCode="_-&quot;F&quot;* #,##0_-;\-&quot;F&quot;* #,##0_-;_-&quot;F&quot;* &quot;-&quot;_-;_-@_-"/>
    <numFmt numFmtId="226" formatCode="_ * #,##0.00_)&quot;$&quot;_ ;_ * \(#,##0.00\)&quot;$&quot;_ ;_ * &quot;-&quot;??_)&quot;$&quot;_ ;_ @_ "/>
    <numFmt numFmtId="227" formatCode="_ * #,##0.0_)_$_ ;_ * \(#,##0.0\)_$_ ;_ * &quot;-&quot;??_)_$_ ;_ @_ "/>
    <numFmt numFmtId="228" formatCode=";;"/>
    <numFmt numFmtId="229" formatCode="_ * #,##0.00_)&quot;€&quot;_ ;_ * \(#,##0.00\)&quot;€&quot;_ ;_ * &quot;-&quot;??_)&quot;€&quot;_ ;_ @_ "/>
    <numFmt numFmtId="230" formatCode="_ &quot;\&quot;* #,##0.00_ ;_ &quot;\&quot;* &quot;\&quot;&quot;\&quot;&quot;\&quot;&quot;\&quot;&quot;\&quot;&quot;\&quot;&quot;\&quot;&quot;\&quot;&quot;\&quot;&quot;\&quot;&quot;\&quot;&quot;\&quot;\-#,##0.00_ ;_ &quot;\&quot;* &quot;-&quot;??_ ;_ @_ "/>
    <numFmt numFmtId="231" formatCode="_ * #,##0.00_ ;_ * &quot;\&quot;&quot;\&quot;&quot;\&quot;&quot;\&quot;&quot;\&quot;&quot;\&quot;&quot;\&quot;&quot;\&quot;&quot;\&quot;&quot;\&quot;&quot;\&quot;&quot;\&quot;\-#,##0.00_ ;_ * &quot;-&quot;??_ ;_ @_ "/>
    <numFmt numFmtId="232" formatCode="&quot;$&quot;#,##0.00"/>
    <numFmt numFmtId="233" formatCode="&quot;\&quot;#,##0;&quot;\&quot;&quot;\&quot;&quot;\&quot;&quot;\&quot;&quot;\&quot;&quot;\&quot;&quot;\&quot;&quot;\&quot;&quot;\&quot;&quot;\&quot;&quot;\&quot;&quot;\&quot;&quot;\&quot;&quot;\&quot;\-#,##0"/>
    <numFmt numFmtId="234" formatCode="_ * #,##0.00_)&quot;£&quot;_ ;_ * \(#,##0.00\)&quot;£&quot;_ ;_ * &quot;-&quot;??_)&quot;£&quot;_ ;_ @_ "/>
    <numFmt numFmtId="235" formatCode="&quot;\&quot;#,##0;[Red]&quot;\&quot;&quot;\&quot;&quot;\&quot;&quot;\&quot;&quot;\&quot;&quot;\&quot;&quot;\&quot;&quot;\&quot;&quot;\&quot;&quot;\&quot;&quot;\&quot;&quot;\&quot;&quot;\&quot;&quot;\&quot;\-#,##0"/>
    <numFmt numFmtId="236" formatCode="_ * #,##0_ ;_ * &quot;\&quot;&quot;\&quot;&quot;\&quot;&quot;\&quot;&quot;\&quot;&quot;\&quot;&quot;\&quot;&quot;\&quot;&quot;\&quot;&quot;\&quot;&quot;\&quot;&quot;\&quot;\-#,##0_ ;_ * &quot;-&quot;_ ;_ @_ "/>
    <numFmt numFmtId="237" formatCode="0.0%;\(0.0%\)"/>
    <numFmt numFmtId="238" formatCode="&quot;\&quot;#,##0.00;&quot;\&quot;&quot;\&quot;&quot;\&quot;&quot;\&quot;&quot;\&quot;&quot;\&quot;&quot;\&quot;&quot;\&quot;&quot;\&quot;&quot;\&quot;&quot;\&quot;&quot;\&quot;&quot;\&quot;&quot;\&quot;\-#,##0.00"/>
    <numFmt numFmtId="239" formatCode="0.000_)"/>
    <numFmt numFmtId="240" formatCode="#,##0_)_%;\(#,##0\)_%;"/>
    <numFmt numFmtId="241" formatCode="_._.* #,##0.0_)_%;_._.* \(#,##0.0\)_%"/>
    <numFmt numFmtId="242" formatCode="#,##0.0_)_%;\(#,##0.0\)_%;\ \ .0_)_%"/>
    <numFmt numFmtId="243" formatCode="_._.* #,##0.00_)_%;_._.* \(#,##0.00\)_%"/>
    <numFmt numFmtId="244" formatCode="#,##0.00_)_%;\(#,##0.00\)_%;\ \ .00_)_%"/>
    <numFmt numFmtId="245" formatCode="_._.* #,##0.000_)_%;_._.* \(#,##0.000\)_%"/>
    <numFmt numFmtId="246" formatCode="#,##0.000_)_%;\(#,##0.000\)_%;\ \ .000_)_%"/>
    <numFmt numFmtId="247" formatCode="_(* #,##0.00_);_(* \(#,##0.00\);_(* &quot;-&quot;&quot;?&quot;&quot;?&quot;_);_(@_)"/>
    <numFmt numFmtId="248" formatCode="_-* #,##0\ &quot;þ&quot;_-;\-* #,##0\ &quot;þ&quot;_-;_-* &quot;-&quot;\ &quot;þ&quot;_-;_-@_-"/>
    <numFmt numFmtId="249" formatCode="&quot;?&quot;#,##0;&quot;?&quot;\-#,##0"/>
    <numFmt numFmtId="250" formatCode="_-* #,##0.00\ _þ_-;\-* #,##0.00\ _þ_-;_-* &quot;-&quot;??\ _þ_-;_-@_-"/>
    <numFmt numFmtId="251" formatCode="_-* #,##0\ _₫_-;\-* #,##0\ _₫_-;_-* &quot;-&quot;??\ _₫_-;_-@_-"/>
    <numFmt numFmtId="252" formatCode="_-* #,##0_-;\-* #,##0_-;_-* &quot;-&quot;??_-;_-@_-"/>
    <numFmt numFmtId="253" formatCode="\t#\ ??/??"/>
    <numFmt numFmtId="254" formatCode="0.0000"/>
    <numFmt numFmtId="255" formatCode="_-* #,##0.00\ _$_-;\-* #,##0.00\ _$_-;_-* &quot;-&quot;??\ _$_-;_-@_-"/>
    <numFmt numFmtId="256" formatCode="_-* #,##0.0\ _₫_-;\-* #,##0.0\ _₫_-;_-* &quot;-&quot;??\ _₫_-;_-@_-"/>
    <numFmt numFmtId="257" formatCode="_(* #.##0.00_);_(* \(#.##0.00\);_(* &quot;-&quot;??_);_(@_)"/>
    <numFmt numFmtId="258" formatCode="&quot;\&quot;#&quot;,&quot;##0&quot;.&quot;00;[Red]&quot;\&quot;\-#&quot;,&quot;##0&quot;.&quot;00"/>
    <numFmt numFmtId="259" formatCode="#,##0.00;[Red]#,##0.00"/>
    <numFmt numFmtId="260" formatCode="#,##0;\(#,##0\)"/>
    <numFmt numFmtId="261" formatCode="_._.* \(#,##0\)_%;_._.* #,##0_)_%;_._.* 0_)_%;_._.@_)_%"/>
    <numFmt numFmtId="262" formatCode="_._.&quot;€&quot;* \(#,##0\)_%;_._.&quot;€&quot;* #,##0_)_%;_._.&quot;€&quot;* 0_)_%;_._.@_)_%"/>
    <numFmt numFmtId="263" formatCode="* \(#,##0\);* #,##0_);&quot;-&quot;??_);@"/>
    <numFmt numFmtId="264" formatCode="_ &quot;R&quot;\ * #,##0_ ;_ &quot;R&quot;\ * \-#,##0_ ;_ &quot;R&quot;\ * &quot;-&quot;_ ;_ @_ "/>
    <numFmt numFmtId="265" formatCode="_ * #,##0.00_ ;_ * &quot;\&quot;&quot;\&quot;&quot;\&quot;&quot;\&quot;&quot;\&quot;&quot;\&quot;\-#,##0.00_ ;_ * &quot;-&quot;??_ ;_ @_ "/>
    <numFmt numFmtId="266" formatCode="&quot;€&quot;* #,##0_)_%;&quot;€&quot;* \(#,##0\)_%;&quot;€&quot;* &quot;-&quot;??_)_%;@_)_%"/>
    <numFmt numFmtId="267" formatCode="&quot;$&quot;* #,##0_)_%;&quot;$&quot;* \(#,##0\)_%;&quot;$&quot;* &quot;-&quot;??_)_%;@_)_%"/>
    <numFmt numFmtId="268" formatCode="&quot;\&quot;#,##0.00;&quot;\&quot;&quot;\&quot;&quot;\&quot;&quot;\&quot;&quot;\&quot;&quot;\&quot;&quot;\&quot;&quot;\&quot;\-#,##0.00"/>
    <numFmt numFmtId="269" formatCode="_._.&quot;€&quot;* #,##0.0_)_%;_._.&quot;€&quot;* \(#,##0.0\)_%"/>
    <numFmt numFmtId="270" formatCode="&quot;€&quot;* #,##0.0_)_%;&quot;€&quot;* \(#,##0.0\)_%;&quot;€&quot;* \ .0_)_%"/>
    <numFmt numFmtId="271" formatCode="_._.&quot;$&quot;* #,##0.0_)_%;_._.&quot;$&quot;* \(#,##0.0\)_%"/>
    <numFmt numFmtId="272" formatCode="_._.&quot;€&quot;* #,##0.00_)_%;_._.&quot;€&quot;* \(#,##0.00\)_%"/>
    <numFmt numFmtId="273" formatCode="&quot;€&quot;* #,##0.00_)_%;&quot;€&quot;* \(#,##0.00\)_%;&quot;€&quot;* \ .00_)_%"/>
    <numFmt numFmtId="274" formatCode="_._.&quot;$&quot;* #,##0.00_)_%;_._.&quot;$&quot;* \(#,##0.00\)_%"/>
    <numFmt numFmtId="275" formatCode="_._.&quot;€&quot;* #,##0.000_)_%;_._.&quot;€&quot;* \(#,##0.000\)_%"/>
    <numFmt numFmtId="276" formatCode="&quot;€&quot;* #,##0.000_)_%;&quot;€&quot;* \(#,##0.000\)_%;&quot;€&quot;* \ .000_)_%"/>
    <numFmt numFmtId="277" formatCode="_._.&quot;$&quot;* #,##0.000_)_%;_._.&quot;$&quot;* \(#,##0.000\)_%"/>
    <numFmt numFmtId="278" formatCode="_-* #,##0.00\ &quot;€&quot;_-;\-* #,##0.00\ &quot;€&quot;_-;_-* &quot;-&quot;??\ &quot;€&quot;_-;_-@_-"/>
    <numFmt numFmtId="279" formatCode="_ * #,##0_ ;_ * &quot;\&quot;&quot;\&quot;&quot;\&quot;&quot;\&quot;&quot;\&quot;&quot;\&quot;\-#,##0_ ;_ * &quot;-&quot;_ ;_ @_ "/>
    <numFmt numFmtId="280" formatCode="\$#,##0\ ;\(\$#,##0\)"/>
    <numFmt numFmtId="281" formatCode="&quot;$&quot;#,##0\ ;\(&quot;$&quot;#,##0\)"/>
    <numFmt numFmtId="282" formatCode="\t0.00%"/>
    <numFmt numFmtId="283" formatCode="* #,##0_);* \(#,##0\);&quot;-&quot;??_);@"/>
    <numFmt numFmtId="284" formatCode="\U\S\$#,##0.00;\(\U\S\$#,##0.00\)"/>
    <numFmt numFmtId="285" formatCode="_(\§\g\ #,##0_);_(\§\g\ \(#,##0\);_(\§\g\ &quot;-&quot;??_);_(@_)"/>
    <numFmt numFmtId="286" formatCode="_(\§\g\ #,##0_);_(\§\g\ \(#,##0\);_(\§\g\ &quot;-&quot;_);_(@_)"/>
    <numFmt numFmtId="287" formatCode="\§\g#,##0_);\(\§\g#,##0\)"/>
    <numFmt numFmtId="288" formatCode="_-&quot;VND&quot;* #,##0_-;\-&quot;VND&quot;* #,##0_-;_-&quot;VND&quot;* &quot;-&quot;_-;_-@_-"/>
    <numFmt numFmtId="289" formatCode="_(&quot;Rp&quot;* #,##0.00_);_(&quot;Rp&quot;* \(#,##0.00\);_(&quot;Rp&quot;* &quot;-&quot;??_);_(@_)"/>
    <numFmt numFmtId="290" formatCode="#,##0.00\ &quot;FB&quot;;[Red]\-#,##0.00\ &quot;FB&quot;"/>
    <numFmt numFmtId="291" formatCode="#,##0\ &quot;$&quot;;\-#,##0\ &quot;$&quot;"/>
    <numFmt numFmtId="292" formatCode="_-* #,##0\ _F_B_-;\-* #,##0\ _F_B_-;_-* &quot;-&quot;\ _F_B_-;_-@_-"/>
    <numFmt numFmtId="293" formatCode="_-[$€]* #,##0.00_-;\-[$€]* #,##0.00_-;_-[$€]* &quot;-&quot;??_-;_-@_-"/>
    <numFmt numFmtId="294" formatCode="_ * #,##0.00_)_d_ ;_ * \(#,##0.00\)_d_ ;_ * &quot;-&quot;??_)_d_ ;_ @_ "/>
    <numFmt numFmtId="295" formatCode="#,##0_);\-#,##0_)"/>
    <numFmt numFmtId="296" formatCode="#,###;\-#,###;&quot;&quot;;_(@_)"/>
    <numFmt numFmtId="297" formatCode="&quot;€&quot;#,##0;\-&quot;€&quot;#,##0"/>
    <numFmt numFmtId="298" formatCode="#,##0\ &quot;$&quot;_);\(#,##0\ &quot;$&quot;\)"/>
    <numFmt numFmtId="299" formatCode="#,###"/>
    <numFmt numFmtId="300" formatCode="&quot;Fr.&quot;\ #,##0.00;[Red]&quot;Fr.&quot;\ \-#,##0.00"/>
    <numFmt numFmtId="301" formatCode="_ &quot;Fr.&quot;\ * #,##0_ ;_ &quot;Fr.&quot;\ * \-#,##0_ ;_ &quot;Fr.&quot;\ * &quot;-&quot;_ ;_ @_ "/>
    <numFmt numFmtId="302" formatCode="&quot;\&quot;#,##0;[Red]\-&quot;\&quot;#,##0"/>
    <numFmt numFmtId="303" formatCode="&quot;\&quot;#,##0.00;\-&quot;\&quot;#,##0.00"/>
    <numFmt numFmtId="304" formatCode="mmmm\ d\,\ yyyy"/>
    <numFmt numFmtId="305" formatCode="#,##0.00_);\-#,##0.00_)"/>
    <numFmt numFmtId="306" formatCode="0_)%;\(0\)%"/>
    <numFmt numFmtId="307" formatCode="_._._(* 0_)%;_._.* \(0\)%"/>
    <numFmt numFmtId="308" formatCode="_(0_)%;\(0\)%"/>
    <numFmt numFmtId="309" formatCode="0%_);\(0%\)"/>
    <numFmt numFmtId="310" formatCode="_ &quot;\&quot;* #,##0_ ;_ &quot;\&quot;* &quot;\&quot;&quot;\&quot;&quot;\&quot;&quot;\&quot;&quot;\&quot;&quot;\&quot;&quot;\&quot;&quot;\&quot;&quot;\&quot;&quot;\&quot;&quot;\&quot;&quot;\&quot;&quot;\&quot;&quot;\&quot;\-#,##0_ ;_ &quot;\&quot;* &quot;-&quot;_ ;_ @_ "/>
    <numFmt numFmtId="311" formatCode="_(0.0_)%;\(0.0\)%"/>
    <numFmt numFmtId="312" formatCode="_._._(* 0.0_)%;_._.* \(0.0\)%"/>
    <numFmt numFmtId="313" formatCode="_(0.00_)%;\(0.00\)%"/>
    <numFmt numFmtId="314" formatCode="_._._(* 0.00_)%;_._.* \(0.00\)%"/>
    <numFmt numFmtId="315" formatCode="_(0.000_)%;\(0.000\)%"/>
    <numFmt numFmtId="316" formatCode="_._._(* 0.000_)%;_._.* \(0.000\)%"/>
    <numFmt numFmtId="317" formatCode="#"/>
    <numFmt numFmtId="318" formatCode="&quot;¡Ì&quot;#,##0;[Red]\-&quot;¡Ì&quot;#,##0"/>
    <numFmt numFmtId="319" formatCode="#,##0.00\ &quot;F&quot;;[Red]\-#,##0.00\ &quot;F&quot;"/>
    <numFmt numFmtId="320" formatCode="#,##0.00\ \ "/>
    <numFmt numFmtId="321" formatCode="_(&quot;Z$&quot;* #,##0.00_);_(&quot;Z$&quot;* \(#,##0.00\);_(&quot;Z$&quot;* &quot;-&quot;??_);_(@_)"/>
  </numFmts>
  <fonts count="207">
    <font>
      <sz val="11"/>
      <color theme="1"/>
      <name val="Calibri"/>
      <family val="2"/>
      <scheme val="minor"/>
    </font>
    <font>
      <sz val="11"/>
      <color indexed="8"/>
      <name val="Calibri"/>
      <family val="2"/>
    </font>
    <font>
      <sz val="10"/>
      <name val="Arial"/>
      <family val="2"/>
    </font>
    <font>
      <sz val="12"/>
      <name val=".VnTime"/>
      <family val="2"/>
    </font>
    <font>
      <sz val="11"/>
      <color indexed="8"/>
      <name val="Helvetica Neue"/>
    </font>
    <font>
      <sz val="12"/>
      <name val="Times New Roman"/>
      <family val="1"/>
    </font>
    <font>
      <sz val="14"/>
      <name val="Times New Roman"/>
      <family val="1"/>
    </font>
    <font>
      <b/>
      <sz val="11"/>
      <name val="Times New Roman"/>
      <family val="1"/>
    </font>
    <font>
      <sz val="11"/>
      <name val="Times New Roman"/>
      <family val="1"/>
    </font>
    <font>
      <sz val="11"/>
      <color indexed="8"/>
      <name val="Times New Roman"/>
      <family val="2"/>
    </font>
    <font>
      <b/>
      <sz val="16"/>
      <name val="Times New Roman"/>
      <family val="1"/>
    </font>
    <font>
      <sz val="10"/>
      <name val="Mangal"/>
      <family val="2"/>
    </font>
    <font>
      <sz val="11"/>
      <color indexed="8"/>
      <name val="Arial"/>
      <family val="2"/>
    </font>
    <font>
      <sz val="12"/>
      <color indexed="8"/>
      <name val="Times New Roman"/>
      <family val="1"/>
    </font>
    <font>
      <sz val="11"/>
      <color indexed="8"/>
      <name val="Calibri"/>
      <family val="2"/>
    </font>
    <font>
      <sz val="10"/>
      <name val="Times New Roman"/>
      <family val="1"/>
    </font>
    <font>
      <sz val="11"/>
      <color indexed="8"/>
      <name val="Calibri"/>
      <family val="2"/>
      <charset val="163"/>
    </font>
    <font>
      <sz val="9"/>
      <name val="Arial"/>
      <family val="2"/>
    </font>
    <font>
      <sz val="12"/>
      <name val="VNI-Times"/>
    </font>
    <font>
      <sz val="10"/>
      <color indexed="8"/>
      <name val="MS Sans Serif"/>
      <family val="2"/>
    </font>
    <font>
      <sz val="12"/>
      <name val="돋움체"/>
      <family val="3"/>
      <charset val="129"/>
    </font>
    <font>
      <sz val="12"/>
      <name val="VNtimes new roman"/>
      <family val="2"/>
    </font>
    <font>
      <sz val="10"/>
      <name val=".VnTime"/>
      <family val="2"/>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VNI-Times"/>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1"/>
      <color indexed="20"/>
      <name val="Calibri"/>
      <family val="2"/>
      <charset val="163"/>
    </font>
    <font>
      <b/>
      <i/>
      <sz val="14"/>
      <name val="VNTime"/>
      <family val="2"/>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indexed="8"/>
      <name val="Calibri"/>
      <family val="2"/>
    </font>
    <font>
      <sz val="12"/>
      <color indexed="8"/>
      <name val="Calibri"/>
      <family val="2"/>
    </font>
    <font>
      <u val="singleAccounting"/>
      <sz val="11"/>
      <name val="Times New Roman"/>
      <family val="1"/>
    </font>
    <font>
      <sz val="14"/>
      <color indexed="8"/>
      <name val="Times New Roman"/>
      <family val="2"/>
    </font>
    <font>
      <sz val="11"/>
      <name val="UVnTime"/>
    </font>
    <font>
      <sz val="12"/>
      <color indexed="8"/>
      <name val="Times New Roman"/>
      <family val="2"/>
    </font>
    <font>
      <sz val="10"/>
      <color indexed="8"/>
      <name val="Times New Roman"/>
      <family val="2"/>
    </font>
    <font>
      <sz val="12"/>
      <color indexed="8"/>
      <name val="Times New Roman"/>
      <family val="2"/>
      <charset val="163"/>
    </font>
    <font>
      <sz val="12"/>
      <color indexed="8"/>
      <name val="Times New Roman"/>
      <family val="2"/>
      <charset val="163"/>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b/>
      <i/>
      <sz val="16"/>
      <name val="Helv"/>
      <family val="2"/>
    </font>
    <font>
      <b/>
      <i/>
      <sz val="16"/>
      <name val="Helv"/>
    </font>
    <font>
      <sz val="12"/>
      <name val="바탕체"/>
      <family val="1"/>
      <charset val="129"/>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sz val="10"/>
      <name val=".VnArial NarrowH"/>
      <family val="2"/>
    </font>
    <font>
      <sz val="12"/>
      <name val="Times New Roman"/>
      <family val="1"/>
      <charset val="163"/>
    </font>
    <font>
      <sz val="11"/>
      <color theme="1"/>
      <name val="Calibri"/>
      <family val="2"/>
      <scheme val="minor"/>
    </font>
    <font>
      <b/>
      <sz val="12"/>
      <color theme="0"/>
      <name val="Times New Roman"/>
      <family val="2"/>
    </font>
    <font>
      <sz val="11"/>
      <color theme="1"/>
      <name val="Calibri"/>
      <family val="2"/>
      <charset val="163"/>
      <scheme val="minor"/>
    </font>
    <font>
      <sz val="11"/>
      <color theme="1"/>
      <name val="Calibri"/>
      <family val="2"/>
    </font>
    <font>
      <sz val="11"/>
      <color theme="1"/>
      <name val="Arial"/>
      <family val="2"/>
    </font>
    <font>
      <sz val="12"/>
      <color theme="1"/>
      <name val="Times New Roman"/>
      <family val="1"/>
    </font>
    <font>
      <sz val="9"/>
      <color theme="1"/>
      <name val="Times New Roman"/>
      <family val="2"/>
      <charset val="163"/>
    </font>
    <font>
      <sz val="11"/>
      <color rgb="FF000000"/>
      <name val="Arial"/>
      <family val="2"/>
    </font>
    <font>
      <sz val="12"/>
      <color theme="1"/>
      <name val="Times New Roman"/>
      <family val="2"/>
      <charset val="163"/>
    </font>
    <font>
      <sz val="12"/>
      <color theme="1"/>
      <name val="Calibri"/>
      <family val="2"/>
      <scheme val="minor"/>
    </font>
    <font>
      <sz val="12"/>
      <color theme="1"/>
      <name val="Times New Roman"/>
      <family val="2"/>
    </font>
    <font>
      <b/>
      <sz val="12"/>
      <color rgb="FF3F3F3F"/>
      <name val="Times New Roman"/>
      <family val="2"/>
    </font>
    <font>
      <b/>
      <sz val="12"/>
      <name val="Times New Roman"/>
      <family val="1"/>
    </font>
    <font>
      <b/>
      <sz val="14"/>
      <name val="Times New Roman"/>
      <family val="1"/>
    </font>
    <font>
      <i/>
      <sz val="14"/>
      <name val="Times New Roman"/>
      <family val="1"/>
    </font>
    <font>
      <b/>
      <i/>
      <sz val="12"/>
      <name val="Times New Roman"/>
      <family val="1"/>
    </font>
    <font>
      <i/>
      <sz val="12"/>
      <name val="Times New Roman"/>
      <family val="1"/>
    </font>
    <font>
      <b/>
      <sz val="9"/>
      <color indexed="81"/>
      <name val="Tahoma"/>
      <family val="2"/>
    </font>
    <font>
      <sz val="9"/>
      <color indexed="81"/>
      <name val="Tahoma"/>
      <family val="2"/>
    </font>
    <font>
      <b/>
      <i/>
      <sz val="12"/>
      <color theme="1"/>
      <name val="Times New Roman"/>
      <family val="1"/>
    </font>
    <font>
      <i/>
      <sz val="12"/>
      <color theme="1"/>
      <name val="Times New Roman"/>
      <family val="1"/>
    </font>
    <font>
      <b/>
      <sz val="14"/>
      <color theme="1"/>
      <name val="Times New Roman"/>
      <family val="1"/>
    </font>
    <font>
      <i/>
      <sz val="14"/>
      <color theme="1"/>
      <name val="Times New Roman"/>
      <family val="1"/>
    </font>
    <font>
      <b/>
      <sz val="12"/>
      <color theme="1"/>
      <name val="Times New Roman"/>
      <family val="1"/>
    </font>
    <font>
      <b/>
      <sz val="13"/>
      <name val="Times New Roman"/>
      <family val="1"/>
    </font>
    <font>
      <i/>
      <sz val="13"/>
      <name val="Times New Roman"/>
      <family val="1"/>
    </font>
    <font>
      <b/>
      <i/>
      <sz val="13"/>
      <name val="Times New Roman"/>
      <family val="1"/>
    </font>
    <font>
      <sz val="13"/>
      <color theme="1"/>
      <name val="Times New Roman"/>
      <family val="1"/>
    </font>
  </fonts>
  <fills count="5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15"/>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rgb="FFF2F2F2"/>
      </patternFill>
    </fill>
    <fill>
      <patternFill patternType="solid">
        <fgColor rgb="FFA5A5A5"/>
      </patternFill>
    </fill>
    <fill>
      <patternFill patternType="solid">
        <fgColor rgb="FFFFFFCC"/>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style="thin">
        <color indexed="64"/>
      </left>
      <right style="thin">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s>
  <cellStyleXfs count="5207">
    <xf numFmtId="0" fontId="0" fillId="0" borderId="0"/>
    <xf numFmtId="189" fontId="18"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0" fontId="19" fillId="0" borderId="0"/>
    <xf numFmtId="3" fontId="20" fillId="0" borderId="1"/>
    <xf numFmtId="3" fontId="20" fillId="0" borderId="1"/>
    <xf numFmtId="180" fontId="21" fillId="0" borderId="2" applyFont="0" applyBorder="0"/>
    <xf numFmtId="180" fontId="17" fillId="0" borderId="0" applyProtection="0"/>
    <xf numFmtId="180" fontId="21" fillId="0" borderId="2" applyFont="0" applyBorder="0"/>
    <xf numFmtId="180" fontId="21" fillId="0" borderId="2" applyFont="0" applyBorder="0"/>
    <xf numFmtId="0" fontId="22" fillId="0" borderId="0"/>
    <xf numFmtId="190" fontId="3" fillId="0" borderId="0" applyFont="0" applyFill="0" applyBorder="0" applyAlignment="0" applyProtection="0"/>
    <xf numFmtId="0" fontId="23" fillId="0" borderId="0" applyFont="0" applyFill="0" applyBorder="0" applyAlignment="0" applyProtection="0"/>
    <xf numFmtId="191" fontId="3" fillId="0" borderId="0" applyFont="0" applyFill="0" applyBorder="0" applyAlignment="0" applyProtection="0"/>
    <xf numFmtId="192"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5" fillId="0" borderId="0" applyFont="0" applyFill="0" applyBorder="0" applyAlignment="0" applyProtection="0"/>
    <xf numFmtId="0" fontId="26" fillId="0" borderId="3"/>
    <xf numFmtId="194" fontId="22" fillId="0" borderId="0" applyFont="0" applyFill="0" applyBorder="0" applyAlignment="0" applyProtection="0"/>
    <xf numFmtId="167" fontId="27" fillId="0" borderId="0" applyFont="0" applyFill="0" applyBorder="0" applyAlignment="0" applyProtection="0"/>
    <xf numFmtId="168" fontId="27" fillId="0" borderId="0" applyFont="0" applyFill="0" applyBorder="0" applyAlignment="0" applyProtection="0"/>
    <xf numFmtId="195" fontId="28" fillId="0" borderId="0" applyFont="0" applyFill="0" applyBorder="0" applyAlignment="0" applyProtection="0"/>
    <xf numFmtId="0" fontId="29"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Protection="0"/>
    <xf numFmtId="0" fontId="30" fillId="0" borderId="0"/>
    <xf numFmtId="0" fontId="2" fillId="0" borderId="0" applyProtection="0"/>
    <xf numFmtId="0" fontId="3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Protection="0"/>
    <xf numFmtId="0" fontId="32" fillId="0" borderId="0" applyNumberFormat="0" applyFill="0" applyBorder="0" applyProtection="0">
      <alignment vertical="center"/>
    </xf>
    <xf numFmtId="167" fontId="3" fillId="0" borderId="0" applyFont="0" applyFill="0" applyBorder="0" applyAlignment="0" applyProtection="0"/>
    <xf numFmtId="196" fontId="33" fillId="0" borderId="0" applyFont="0" applyFill="0" applyBorder="0" applyAlignment="0" applyProtection="0"/>
    <xf numFmtId="175" fontId="18" fillId="0" borderId="0" applyFont="0" applyFill="0" applyBorder="0" applyAlignment="0" applyProtection="0"/>
    <xf numFmtId="42" fontId="33"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97" fontId="3" fillId="0" borderId="0" applyFont="0" applyFill="0" applyBorder="0" applyAlignment="0" applyProtection="0"/>
    <xf numFmtId="42" fontId="33" fillId="0" borderId="0" applyFont="0" applyFill="0" applyBorder="0" applyAlignment="0" applyProtection="0"/>
    <xf numFmtId="196" fontId="33" fillId="0" borderId="0" applyFont="0" applyFill="0" applyBorder="0" applyAlignment="0" applyProtection="0"/>
    <xf numFmtId="42" fontId="33"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4" fillId="0" borderId="0"/>
    <xf numFmtId="42" fontId="33" fillId="0" borderId="0" applyFont="0" applyFill="0" applyBorder="0" applyAlignment="0" applyProtection="0"/>
    <xf numFmtId="196" fontId="33" fillId="0" borderId="0" applyFont="0" applyFill="0" applyBorder="0" applyAlignment="0" applyProtection="0"/>
    <xf numFmtId="0" fontId="34" fillId="0" borderId="0"/>
    <xf numFmtId="42" fontId="33" fillId="0" borderId="0" applyFont="0" applyFill="0" applyBorder="0" applyAlignment="0" applyProtection="0"/>
    <xf numFmtId="0" fontId="35" fillId="0" borderId="0">
      <alignment vertical="top"/>
    </xf>
    <xf numFmtId="0" fontId="36" fillId="0" borderId="0">
      <alignment vertical="top"/>
    </xf>
    <xf numFmtId="0" fontId="36" fillId="0" borderId="0">
      <alignment vertical="top"/>
    </xf>
    <xf numFmtId="0" fontId="22" fillId="0" borderId="0" applyNumberFormat="0" applyFill="0" applyBorder="0" applyAlignment="0" applyProtection="0"/>
    <xf numFmtId="198" fontId="18" fillId="0" borderId="0" applyFont="0" applyFill="0" applyBorder="0" applyAlignment="0" applyProtection="0"/>
    <xf numFmtId="0" fontId="22" fillId="0" borderId="0" applyNumberFormat="0" applyFill="0" applyBorder="0" applyAlignment="0" applyProtection="0"/>
    <xf numFmtId="42" fontId="33" fillId="0" borderId="0" applyFont="0" applyFill="0" applyBorder="0" applyAlignment="0" applyProtection="0"/>
    <xf numFmtId="0" fontId="34" fillId="0" borderId="0"/>
    <xf numFmtId="199" fontId="33" fillId="0" borderId="0" applyFont="0" applyFill="0" applyBorder="0" applyAlignment="0" applyProtection="0"/>
    <xf numFmtId="200" fontId="33" fillId="0" borderId="0" applyFont="0" applyFill="0" applyBorder="0" applyAlignment="0" applyProtection="0"/>
    <xf numFmtId="200" fontId="33" fillId="0" borderId="0" applyFont="0" applyFill="0" applyBorder="0" applyAlignment="0" applyProtection="0"/>
    <xf numFmtId="200" fontId="33" fillId="0" borderId="0" applyFont="0" applyFill="0" applyBorder="0" applyAlignment="0" applyProtection="0"/>
    <xf numFmtId="201" fontId="33"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33" fillId="0" borderId="0" applyFont="0" applyFill="0" applyBorder="0" applyAlignment="0" applyProtection="0"/>
    <xf numFmtId="0" fontId="34" fillId="0" borderId="0"/>
    <xf numFmtId="196" fontId="33" fillId="0" borderId="0" applyFont="0" applyFill="0" applyBorder="0" applyAlignment="0" applyProtection="0"/>
    <xf numFmtId="0" fontId="34"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4" fillId="0" borderId="0"/>
    <xf numFmtId="42" fontId="33" fillId="0" borderId="0" applyFont="0" applyFill="0" applyBorder="0" applyAlignment="0" applyProtection="0"/>
    <xf numFmtId="42" fontId="33"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4"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4" fillId="0" borderId="0"/>
    <xf numFmtId="42" fontId="33" fillId="0" borderId="0" applyFont="0" applyFill="0" applyBorder="0" applyAlignment="0" applyProtection="0"/>
    <xf numFmtId="0" fontId="34"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4" fillId="0" borderId="0"/>
    <xf numFmtId="0" fontId="34" fillId="0" borderId="0"/>
    <xf numFmtId="0" fontId="34" fillId="0" borderId="0"/>
    <xf numFmtId="201" fontId="33" fillId="0" borderId="0" applyFont="0" applyFill="0" applyBorder="0" applyAlignment="0" applyProtection="0"/>
    <xf numFmtId="199"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4"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33" fillId="0" borderId="0" applyFont="0" applyFill="0" applyBorder="0" applyAlignment="0" applyProtection="0"/>
    <xf numFmtId="201" fontId="33"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33" fillId="0" borderId="0" applyFont="0" applyFill="0" applyBorder="0" applyAlignment="0" applyProtection="0"/>
    <xf numFmtId="0" fontId="34" fillId="0" borderId="0"/>
    <xf numFmtId="0" fontId="34" fillId="0" borderId="0"/>
    <xf numFmtId="196" fontId="33" fillId="0" borderId="0" applyFont="0" applyFill="0" applyBorder="0" applyAlignment="0" applyProtection="0"/>
    <xf numFmtId="0" fontId="34" fillId="0" borderId="0"/>
    <xf numFmtId="0" fontId="37" fillId="0" borderId="0"/>
    <xf numFmtId="0" fontId="34" fillId="0" borderId="0"/>
    <xf numFmtId="0" fontId="34" fillId="0" borderId="0"/>
    <xf numFmtId="175" fontId="18" fillId="0" borderId="0" applyFont="0" applyFill="0" applyBorder="0" applyAlignment="0" applyProtection="0"/>
    <xf numFmtId="42" fontId="33" fillId="0" borderId="0" applyFont="0" applyFill="0" applyBorder="0" applyAlignment="0" applyProtection="0"/>
    <xf numFmtId="199" fontId="33" fillId="0" borderId="0" applyFont="0" applyFill="0" applyBorder="0" applyAlignment="0" applyProtection="0"/>
    <xf numFmtId="42" fontId="33" fillId="0" borderId="0" applyFont="0" applyFill="0" applyBorder="0" applyAlignment="0" applyProtection="0"/>
    <xf numFmtId="175" fontId="18" fillId="0" borderId="0" applyFont="0" applyFill="0" applyBorder="0" applyAlignment="0" applyProtection="0"/>
    <xf numFmtId="202"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202"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89" fontId="18" fillId="0" borderId="0" applyFont="0" applyFill="0" applyBorder="0" applyAlignment="0" applyProtection="0"/>
    <xf numFmtId="168" fontId="18" fillId="0" borderId="0" applyFont="0" applyFill="0" applyBorder="0" applyAlignment="0" applyProtection="0"/>
    <xf numFmtId="190" fontId="33" fillId="0" borderId="0" applyFont="0" applyFill="0" applyBorder="0" applyAlignment="0" applyProtection="0"/>
    <xf numFmtId="203"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172" fontId="33" fillId="0" borderId="0" applyFont="0" applyFill="0" applyBorder="0" applyAlignment="0" applyProtection="0"/>
    <xf numFmtId="204" fontId="33" fillId="0" borderId="0" applyFont="0" applyFill="0" applyBorder="0" applyAlignment="0" applyProtection="0"/>
    <xf numFmtId="177" fontId="33" fillId="0" borderId="0" applyFont="0" applyFill="0" applyBorder="0" applyAlignment="0" applyProtection="0"/>
    <xf numFmtId="190" fontId="33" fillId="0" borderId="0" applyFont="0" applyFill="0" applyBorder="0" applyAlignment="0" applyProtection="0"/>
    <xf numFmtId="177" fontId="33" fillId="0" borderId="0" applyFont="0" applyFill="0" applyBorder="0" applyAlignment="0" applyProtection="0"/>
    <xf numFmtId="172" fontId="33" fillId="0" borderId="0" applyFont="0" applyFill="0" applyBorder="0" applyAlignment="0" applyProtection="0"/>
    <xf numFmtId="205"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206"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204"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68" fontId="33" fillId="0" borderId="0" applyFont="0" applyFill="0" applyBorder="0" applyAlignment="0" applyProtection="0"/>
    <xf numFmtId="172" fontId="33"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205" fontId="33"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206"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168" fontId="33"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206" fontId="33" fillId="0" borderId="0" applyFont="0" applyFill="0" applyBorder="0" applyAlignment="0" applyProtection="0"/>
    <xf numFmtId="172" fontId="33" fillId="0" borderId="0" applyFont="0" applyFill="0" applyBorder="0" applyAlignment="0" applyProtection="0"/>
    <xf numFmtId="206" fontId="33"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205" fontId="33" fillId="0" borderId="0" applyFont="0" applyFill="0" applyBorder="0" applyAlignment="0" applyProtection="0"/>
    <xf numFmtId="190"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206"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190" fontId="33" fillId="0" borderId="0" applyFont="0" applyFill="0" applyBorder="0" applyAlignment="0" applyProtection="0"/>
    <xf numFmtId="177" fontId="33" fillId="0" borderId="0" applyFont="0" applyFill="0" applyBorder="0" applyAlignment="0" applyProtection="0"/>
    <xf numFmtId="190" fontId="33" fillId="0" borderId="0" applyFont="0" applyFill="0" applyBorder="0" applyAlignment="0" applyProtection="0"/>
    <xf numFmtId="207" fontId="33" fillId="0" borderId="0" applyFont="0" applyFill="0" applyBorder="0" applyAlignment="0" applyProtection="0"/>
    <xf numFmtId="208" fontId="33" fillId="0" borderId="0" applyFont="0" applyFill="0" applyBorder="0" applyAlignment="0" applyProtection="0"/>
    <xf numFmtId="206"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205" fontId="33" fillId="0" borderId="0" applyFont="0" applyFill="0" applyBorder="0" applyAlignment="0" applyProtection="0"/>
    <xf numFmtId="190" fontId="33" fillId="0" borderId="0" applyFont="0" applyFill="0" applyBorder="0" applyAlignment="0" applyProtection="0"/>
    <xf numFmtId="167" fontId="18" fillId="0" borderId="0" applyFont="0" applyFill="0" applyBorder="0" applyAlignment="0" applyProtection="0"/>
    <xf numFmtId="42" fontId="33" fillId="0" borderId="0" applyFont="0" applyFill="0" applyBorder="0" applyAlignment="0" applyProtection="0"/>
    <xf numFmtId="199" fontId="33" fillId="0" borderId="0" applyFont="0" applyFill="0" applyBorder="0" applyAlignment="0" applyProtection="0"/>
    <xf numFmtId="42" fontId="33" fillId="0" borderId="0" applyFont="0" applyFill="0" applyBorder="0" applyAlignment="0" applyProtection="0"/>
    <xf numFmtId="196"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201"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201" fontId="33"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9" fontId="33" fillId="0" borderId="0" applyFont="0" applyFill="0" applyBorder="0" applyAlignment="0" applyProtection="0"/>
    <xf numFmtId="200" fontId="33" fillId="0" borderId="0" applyFont="0" applyFill="0" applyBorder="0" applyAlignment="0" applyProtection="0"/>
    <xf numFmtId="200" fontId="33" fillId="0" borderId="0" applyFont="0" applyFill="0" applyBorder="0" applyAlignment="0" applyProtection="0"/>
    <xf numFmtId="200" fontId="33" fillId="0" borderId="0" applyFont="0" applyFill="0" applyBorder="0" applyAlignment="0" applyProtection="0"/>
    <xf numFmtId="196" fontId="33" fillId="0" borderId="0" applyFont="0" applyFill="0" applyBorder="0" applyAlignment="0" applyProtection="0"/>
    <xf numFmtId="201"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201" fontId="33" fillId="0" borderId="0" applyFont="0" applyFill="0" applyBorder="0" applyAlignment="0" applyProtection="0"/>
    <xf numFmtId="42" fontId="33" fillId="0" borderId="0" applyFont="0" applyFill="0" applyBorder="0" applyAlignment="0" applyProtection="0"/>
    <xf numFmtId="201"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96" fontId="33" fillId="0" borderId="0" applyFont="0" applyFill="0" applyBorder="0" applyAlignment="0" applyProtection="0"/>
    <xf numFmtId="42" fontId="33" fillId="0" borderId="0" applyFont="0" applyFill="0" applyBorder="0" applyAlignment="0" applyProtection="0"/>
    <xf numFmtId="199"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201" fontId="33" fillId="0" borderId="0" applyFont="0" applyFill="0" applyBorder="0" applyAlignment="0" applyProtection="0"/>
    <xf numFmtId="198"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198" fontId="18" fillId="0" borderId="0" applyFont="0" applyFill="0" applyBorder="0" applyAlignment="0" applyProtection="0"/>
    <xf numFmtId="210" fontId="38" fillId="0" borderId="0" applyFont="0" applyFill="0" applyBorder="0" applyAlignment="0" applyProtection="0"/>
    <xf numFmtId="211"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198" fontId="33" fillId="0" borderId="0" applyFont="0" applyFill="0" applyBorder="0" applyAlignment="0" applyProtection="0"/>
    <xf numFmtId="212" fontId="33" fillId="0" borderId="0" applyFont="0" applyFill="0" applyBorder="0" applyAlignment="0" applyProtection="0"/>
    <xf numFmtId="201" fontId="33" fillId="0" borderId="0" applyFont="0" applyFill="0" applyBorder="0" applyAlignment="0" applyProtection="0"/>
    <xf numFmtId="42" fontId="33" fillId="0" borderId="0" applyFont="0" applyFill="0" applyBorder="0" applyAlignment="0" applyProtection="0"/>
    <xf numFmtId="196" fontId="33" fillId="0" borderId="0" applyFont="0" applyFill="0" applyBorder="0" applyAlignment="0" applyProtection="0"/>
    <xf numFmtId="42" fontId="33" fillId="0" borderId="0" applyFont="0" applyFill="0" applyBorder="0" applyAlignment="0" applyProtection="0"/>
    <xf numFmtId="190" fontId="33" fillId="0" borderId="0" applyFont="0" applyFill="0" applyBorder="0" applyAlignment="0" applyProtection="0"/>
    <xf numFmtId="203"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172" fontId="33" fillId="0" borderId="0" applyFont="0" applyFill="0" applyBorder="0" applyAlignment="0" applyProtection="0"/>
    <xf numFmtId="204" fontId="33" fillId="0" borderId="0" applyFont="0" applyFill="0" applyBorder="0" applyAlignment="0" applyProtection="0"/>
    <xf numFmtId="177" fontId="33" fillId="0" borderId="0" applyFont="0" applyFill="0" applyBorder="0" applyAlignment="0" applyProtection="0"/>
    <xf numFmtId="190" fontId="33" fillId="0" borderId="0" applyFont="0" applyFill="0" applyBorder="0" applyAlignment="0" applyProtection="0"/>
    <xf numFmtId="177" fontId="33" fillId="0" borderId="0" applyFont="0" applyFill="0" applyBorder="0" applyAlignment="0" applyProtection="0"/>
    <xf numFmtId="172" fontId="33" fillId="0" borderId="0" applyFont="0" applyFill="0" applyBorder="0" applyAlignment="0" applyProtection="0"/>
    <xf numFmtId="205"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206"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204"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68" fontId="33" fillId="0" borderId="0" applyFont="0" applyFill="0" applyBorder="0" applyAlignment="0" applyProtection="0"/>
    <xf numFmtId="172" fontId="33"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205" fontId="33"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206"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168" fontId="33"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206" fontId="33" fillId="0" borderId="0" applyFont="0" applyFill="0" applyBorder="0" applyAlignment="0" applyProtection="0"/>
    <xf numFmtId="172" fontId="33" fillId="0" borderId="0" applyFont="0" applyFill="0" applyBorder="0" applyAlignment="0" applyProtection="0"/>
    <xf numFmtId="206" fontId="33"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205" fontId="33" fillId="0" borderId="0" applyFont="0" applyFill="0" applyBorder="0" applyAlignment="0" applyProtection="0"/>
    <xf numFmtId="190"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206"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190" fontId="33" fillId="0" borderId="0" applyFont="0" applyFill="0" applyBorder="0" applyAlignment="0" applyProtection="0"/>
    <xf numFmtId="177" fontId="33" fillId="0" borderId="0" applyFont="0" applyFill="0" applyBorder="0" applyAlignment="0" applyProtection="0"/>
    <xf numFmtId="190" fontId="33" fillId="0" borderId="0" applyFont="0" applyFill="0" applyBorder="0" applyAlignment="0" applyProtection="0"/>
    <xf numFmtId="207" fontId="33" fillId="0" borderId="0" applyFont="0" applyFill="0" applyBorder="0" applyAlignment="0" applyProtection="0"/>
    <xf numFmtId="208" fontId="33" fillId="0" borderId="0" applyFont="0" applyFill="0" applyBorder="0" applyAlignment="0" applyProtection="0"/>
    <xf numFmtId="168" fontId="18" fillId="0" borderId="0" applyFont="0" applyFill="0" applyBorder="0" applyAlignment="0" applyProtection="0"/>
    <xf numFmtId="206"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205" fontId="33" fillId="0" borderId="0" applyFont="0" applyFill="0" applyBorder="0" applyAlignment="0" applyProtection="0"/>
    <xf numFmtId="190" fontId="33" fillId="0" borderId="0" applyFont="0" applyFill="0" applyBorder="0" applyAlignment="0" applyProtection="0"/>
    <xf numFmtId="197" fontId="33" fillId="0" borderId="0" applyFont="0" applyFill="0" applyBorder="0" applyAlignment="0" applyProtection="0"/>
    <xf numFmtId="213"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170" fontId="33" fillId="0" borderId="0" applyFont="0" applyFill="0" applyBorder="0" applyAlignment="0" applyProtection="0"/>
    <xf numFmtId="214" fontId="33" fillId="0" borderId="0" applyFont="0" applyFill="0" applyBorder="0" applyAlignment="0" applyProtection="0"/>
    <xf numFmtId="215" fontId="33" fillId="0" borderId="0" applyFont="0" applyFill="0" applyBorder="0" applyAlignment="0" applyProtection="0"/>
    <xf numFmtId="197" fontId="33" fillId="0" borderId="0" applyFont="0" applyFill="0" applyBorder="0" applyAlignment="0" applyProtection="0"/>
    <xf numFmtId="215" fontId="33" fillId="0" borderId="0" applyFont="0" applyFill="0" applyBorder="0" applyAlignment="0" applyProtection="0"/>
    <xf numFmtId="170" fontId="33" fillId="0" borderId="0" applyFont="0" applyFill="0" applyBorder="0" applyAlignment="0" applyProtection="0"/>
    <xf numFmtId="216"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217"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215" fontId="33" fillId="0" borderId="0" applyFont="0" applyFill="0" applyBorder="0" applyAlignment="0" applyProtection="0"/>
    <xf numFmtId="41" fontId="33" fillId="0" borderId="0" applyFont="0" applyFill="0" applyBorder="0" applyAlignment="0" applyProtection="0"/>
    <xf numFmtId="214"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67" fontId="33" fillId="0" borderId="0" applyFont="0" applyFill="0" applyBorder="0" applyAlignment="0" applyProtection="0"/>
    <xf numFmtId="170" fontId="33" fillId="0" borderId="0" applyFont="0" applyFill="0" applyBorder="0" applyAlignment="0" applyProtection="0"/>
    <xf numFmtId="197" fontId="33" fillId="0" borderId="0" applyFont="0" applyFill="0" applyBorder="0" applyAlignment="0" applyProtection="0"/>
    <xf numFmtId="197" fontId="18"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216" fontId="33" fillId="0" borderId="0" applyFont="0" applyFill="0" applyBorder="0" applyAlignment="0" applyProtection="0"/>
    <xf numFmtId="197" fontId="18" fillId="0" borderId="0" applyFont="0" applyFill="0" applyBorder="0" applyAlignment="0" applyProtection="0"/>
    <xf numFmtId="197" fontId="33" fillId="0" borderId="0" applyFont="0" applyFill="0" applyBorder="0" applyAlignment="0" applyProtection="0"/>
    <xf numFmtId="218" fontId="33" fillId="0" borderId="0" applyFont="0" applyFill="0" applyBorder="0" applyAlignment="0" applyProtection="0"/>
    <xf numFmtId="197" fontId="33" fillId="0" borderId="0" applyFont="0" applyFill="0" applyBorder="0" applyAlignment="0" applyProtection="0"/>
    <xf numFmtId="21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70"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217" fontId="33" fillId="0" borderId="0" applyFont="0" applyFill="0" applyBorder="0" applyAlignment="0" applyProtection="0"/>
    <xf numFmtId="170" fontId="33" fillId="0" borderId="0" applyFont="0" applyFill="0" applyBorder="0" applyAlignment="0" applyProtection="0"/>
    <xf numFmtId="217"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216"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217" fontId="33" fillId="0" borderId="0" applyFont="0" applyFill="0" applyBorder="0" applyAlignment="0" applyProtection="0"/>
    <xf numFmtId="215" fontId="33" fillId="0" borderId="0" applyFont="0" applyFill="0" applyBorder="0" applyAlignment="0" applyProtection="0"/>
    <xf numFmtId="41" fontId="33" fillId="0" borderId="0" applyFont="0" applyFill="0" applyBorder="0" applyAlignment="0" applyProtection="0"/>
    <xf numFmtId="215" fontId="33" fillId="0" borderId="0" applyFont="0" applyFill="0" applyBorder="0" applyAlignment="0" applyProtection="0"/>
    <xf numFmtId="197" fontId="33" fillId="0" borderId="0" applyFont="0" applyFill="0" applyBorder="0" applyAlignment="0" applyProtection="0"/>
    <xf numFmtId="215" fontId="33" fillId="0" borderId="0" applyFont="0" applyFill="0" applyBorder="0" applyAlignment="0" applyProtection="0"/>
    <xf numFmtId="197" fontId="33" fillId="0" borderId="0" applyFont="0" applyFill="0" applyBorder="0" applyAlignment="0" applyProtection="0"/>
    <xf numFmtId="219" fontId="33" fillId="0" borderId="0" applyFont="0" applyFill="0" applyBorder="0" applyAlignment="0" applyProtection="0"/>
    <xf numFmtId="220" fontId="33" fillId="0" borderId="0" applyFont="0" applyFill="0" applyBorder="0" applyAlignment="0" applyProtection="0"/>
    <xf numFmtId="217"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216" fontId="33" fillId="0" borderId="0" applyFont="0" applyFill="0" applyBorder="0" applyAlignment="0" applyProtection="0"/>
    <xf numFmtId="197" fontId="33" fillId="0" borderId="0" applyFont="0" applyFill="0" applyBorder="0" applyAlignment="0" applyProtection="0"/>
    <xf numFmtId="196"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201"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201" fontId="33"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9" fontId="33" fillId="0" borderId="0" applyFont="0" applyFill="0" applyBorder="0" applyAlignment="0" applyProtection="0"/>
    <xf numFmtId="200" fontId="33" fillId="0" borderId="0" applyFont="0" applyFill="0" applyBorder="0" applyAlignment="0" applyProtection="0"/>
    <xf numFmtId="200" fontId="33" fillId="0" borderId="0" applyFont="0" applyFill="0" applyBorder="0" applyAlignment="0" applyProtection="0"/>
    <xf numFmtId="200" fontId="33" fillId="0" borderId="0" applyFont="0" applyFill="0" applyBorder="0" applyAlignment="0" applyProtection="0"/>
    <xf numFmtId="196" fontId="33" fillId="0" borderId="0" applyFont="0" applyFill="0" applyBorder="0" applyAlignment="0" applyProtection="0"/>
    <xf numFmtId="201"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201" fontId="33" fillId="0" borderId="0" applyFont="0" applyFill="0" applyBorder="0" applyAlignment="0" applyProtection="0"/>
    <xf numFmtId="42" fontId="33" fillId="0" borderId="0" applyFont="0" applyFill="0" applyBorder="0" applyAlignment="0" applyProtection="0"/>
    <xf numFmtId="201"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96" fontId="33" fillId="0" borderId="0" applyFont="0" applyFill="0" applyBorder="0" applyAlignment="0" applyProtection="0"/>
    <xf numFmtId="42" fontId="33" fillId="0" borderId="0" applyFont="0" applyFill="0" applyBorder="0" applyAlignment="0" applyProtection="0"/>
    <xf numFmtId="199"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201" fontId="33" fillId="0" borderId="0" applyFont="0" applyFill="0" applyBorder="0" applyAlignment="0" applyProtection="0"/>
    <xf numFmtId="198"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198" fontId="18" fillId="0" borderId="0" applyFont="0" applyFill="0" applyBorder="0" applyAlignment="0" applyProtection="0"/>
    <xf numFmtId="210" fontId="38" fillId="0" borderId="0" applyFont="0" applyFill="0" applyBorder="0" applyAlignment="0" applyProtection="0"/>
    <xf numFmtId="211"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198" fontId="33" fillId="0" borderId="0" applyFont="0" applyFill="0" applyBorder="0" applyAlignment="0" applyProtection="0"/>
    <xf numFmtId="212" fontId="33" fillId="0" borderId="0" applyFont="0" applyFill="0" applyBorder="0" applyAlignment="0" applyProtection="0"/>
    <xf numFmtId="167" fontId="18" fillId="0" borderId="0" applyFont="0" applyFill="0" applyBorder="0" applyAlignment="0" applyProtection="0"/>
    <xf numFmtId="201" fontId="33" fillId="0" borderId="0" applyFont="0" applyFill="0" applyBorder="0" applyAlignment="0" applyProtection="0"/>
    <xf numFmtId="42" fontId="33" fillId="0" borderId="0" applyFont="0" applyFill="0" applyBorder="0" applyAlignment="0" applyProtection="0"/>
    <xf numFmtId="196" fontId="33" fillId="0" borderId="0" applyFont="0" applyFill="0" applyBorder="0" applyAlignment="0" applyProtection="0"/>
    <xf numFmtId="42" fontId="33" fillId="0" borderId="0" applyFont="0" applyFill="0" applyBorder="0" applyAlignment="0" applyProtection="0"/>
    <xf numFmtId="168" fontId="18" fillId="0" borderId="0" applyFont="0" applyFill="0" applyBorder="0" applyAlignment="0" applyProtection="0"/>
    <xf numFmtId="197" fontId="33" fillId="0" borderId="0" applyFont="0" applyFill="0" applyBorder="0" applyAlignment="0" applyProtection="0"/>
    <xf numFmtId="213"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170" fontId="33" fillId="0" borderId="0" applyFont="0" applyFill="0" applyBorder="0" applyAlignment="0" applyProtection="0"/>
    <xf numFmtId="214" fontId="33" fillId="0" borderId="0" applyFont="0" applyFill="0" applyBorder="0" applyAlignment="0" applyProtection="0"/>
    <xf numFmtId="215" fontId="33" fillId="0" borderId="0" applyFont="0" applyFill="0" applyBorder="0" applyAlignment="0" applyProtection="0"/>
    <xf numFmtId="197" fontId="33" fillId="0" borderId="0" applyFont="0" applyFill="0" applyBorder="0" applyAlignment="0" applyProtection="0"/>
    <xf numFmtId="215" fontId="33" fillId="0" borderId="0" applyFont="0" applyFill="0" applyBorder="0" applyAlignment="0" applyProtection="0"/>
    <xf numFmtId="170" fontId="33" fillId="0" borderId="0" applyFont="0" applyFill="0" applyBorder="0" applyAlignment="0" applyProtection="0"/>
    <xf numFmtId="216"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217"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215" fontId="33" fillId="0" borderId="0" applyFont="0" applyFill="0" applyBorder="0" applyAlignment="0" applyProtection="0"/>
    <xf numFmtId="41" fontId="33" fillId="0" borderId="0" applyFont="0" applyFill="0" applyBorder="0" applyAlignment="0" applyProtection="0"/>
    <xf numFmtId="214"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67" fontId="33" fillId="0" borderId="0" applyFont="0" applyFill="0" applyBorder="0" applyAlignment="0" applyProtection="0"/>
    <xf numFmtId="170" fontId="33" fillId="0" borderId="0" applyFont="0" applyFill="0" applyBorder="0" applyAlignment="0" applyProtection="0"/>
    <xf numFmtId="197" fontId="33" fillId="0" borderId="0" applyFont="0" applyFill="0" applyBorder="0" applyAlignment="0" applyProtection="0"/>
    <xf numFmtId="197" fontId="18"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216" fontId="33" fillId="0" borderId="0" applyFont="0" applyFill="0" applyBorder="0" applyAlignment="0" applyProtection="0"/>
    <xf numFmtId="197" fontId="18" fillId="0" borderId="0" applyFont="0" applyFill="0" applyBorder="0" applyAlignment="0" applyProtection="0"/>
    <xf numFmtId="197" fontId="33" fillId="0" borderId="0" applyFont="0" applyFill="0" applyBorder="0" applyAlignment="0" applyProtection="0"/>
    <xf numFmtId="218" fontId="33" fillId="0" borderId="0" applyFont="0" applyFill="0" applyBorder="0" applyAlignment="0" applyProtection="0"/>
    <xf numFmtId="197" fontId="33" fillId="0" borderId="0" applyFont="0" applyFill="0" applyBorder="0" applyAlignment="0" applyProtection="0"/>
    <xf numFmtId="21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70"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217" fontId="33" fillId="0" borderId="0" applyFont="0" applyFill="0" applyBorder="0" applyAlignment="0" applyProtection="0"/>
    <xf numFmtId="170" fontId="33" fillId="0" borderId="0" applyFont="0" applyFill="0" applyBorder="0" applyAlignment="0" applyProtection="0"/>
    <xf numFmtId="217"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216"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217" fontId="33" fillId="0" borderId="0" applyFont="0" applyFill="0" applyBorder="0" applyAlignment="0" applyProtection="0"/>
    <xf numFmtId="215" fontId="33" fillId="0" borderId="0" applyFont="0" applyFill="0" applyBorder="0" applyAlignment="0" applyProtection="0"/>
    <xf numFmtId="41" fontId="33" fillId="0" borderId="0" applyFont="0" applyFill="0" applyBorder="0" applyAlignment="0" applyProtection="0"/>
    <xf numFmtId="215" fontId="33" fillId="0" borderId="0" applyFont="0" applyFill="0" applyBorder="0" applyAlignment="0" applyProtection="0"/>
    <xf numFmtId="197" fontId="33" fillId="0" borderId="0" applyFont="0" applyFill="0" applyBorder="0" applyAlignment="0" applyProtection="0"/>
    <xf numFmtId="215" fontId="33" fillId="0" borderId="0" applyFont="0" applyFill="0" applyBorder="0" applyAlignment="0" applyProtection="0"/>
    <xf numFmtId="197" fontId="33" fillId="0" borderId="0" applyFont="0" applyFill="0" applyBorder="0" applyAlignment="0" applyProtection="0"/>
    <xf numFmtId="219" fontId="33" fillId="0" borderId="0" applyFont="0" applyFill="0" applyBorder="0" applyAlignment="0" applyProtection="0"/>
    <xf numFmtId="220" fontId="33" fillId="0" borderId="0" applyFont="0" applyFill="0" applyBorder="0" applyAlignment="0" applyProtection="0"/>
    <xf numFmtId="217"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216" fontId="33" fillId="0" borderId="0" applyFont="0" applyFill="0" applyBorder="0" applyAlignment="0" applyProtection="0"/>
    <xf numFmtId="197" fontId="33" fillId="0" borderId="0" applyFont="0" applyFill="0" applyBorder="0" applyAlignment="0" applyProtection="0"/>
    <xf numFmtId="190" fontId="33" fillId="0" borderId="0" applyFont="0" applyFill="0" applyBorder="0" applyAlignment="0" applyProtection="0"/>
    <xf numFmtId="203"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172" fontId="33" fillId="0" borderId="0" applyFont="0" applyFill="0" applyBorder="0" applyAlignment="0" applyProtection="0"/>
    <xf numFmtId="204" fontId="33" fillId="0" borderId="0" applyFont="0" applyFill="0" applyBorder="0" applyAlignment="0" applyProtection="0"/>
    <xf numFmtId="177" fontId="33" fillId="0" borderId="0" applyFont="0" applyFill="0" applyBorder="0" applyAlignment="0" applyProtection="0"/>
    <xf numFmtId="190" fontId="33" fillId="0" borderId="0" applyFont="0" applyFill="0" applyBorder="0" applyAlignment="0" applyProtection="0"/>
    <xf numFmtId="177" fontId="33" fillId="0" borderId="0" applyFont="0" applyFill="0" applyBorder="0" applyAlignment="0" applyProtection="0"/>
    <xf numFmtId="172" fontId="33" fillId="0" borderId="0" applyFont="0" applyFill="0" applyBorder="0" applyAlignment="0" applyProtection="0"/>
    <xf numFmtId="205"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206"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204"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68" fontId="33" fillId="0" borderId="0" applyFont="0" applyFill="0" applyBorder="0" applyAlignment="0" applyProtection="0"/>
    <xf numFmtId="172" fontId="33"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205" fontId="33"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206"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168" fontId="33"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206" fontId="33" fillId="0" borderId="0" applyFont="0" applyFill="0" applyBorder="0" applyAlignment="0" applyProtection="0"/>
    <xf numFmtId="172" fontId="33" fillId="0" borderId="0" applyFont="0" applyFill="0" applyBorder="0" applyAlignment="0" applyProtection="0"/>
    <xf numFmtId="206" fontId="33"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205" fontId="33" fillId="0" borderId="0" applyFont="0" applyFill="0" applyBorder="0" applyAlignment="0" applyProtection="0"/>
    <xf numFmtId="190"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206"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190" fontId="33" fillId="0" borderId="0" applyFont="0" applyFill="0" applyBorder="0" applyAlignment="0" applyProtection="0"/>
    <xf numFmtId="177" fontId="33" fillId="0" borderId="0" applyFont="0" applyFill="0" applyBorder="0" applyAlignment="0" applyProtection="0"/>
    <xf numFmtId="190" fontId="33" fillId="0" borderId="0" applyFont="0" applyFill="0" applyBorder="0" applyAlignment="0" applyProtection="0"/>
    <xf numFmtId="207" fontId="33" fillId="0" borderId="0" applyFont="0" applyFill="0" applyBorder="0" applyAlignment="0" applyProtection="0"/>
    <xf numFmtId="208" fontId="33" fillId="0" borderId="0" applyFont="0" applyFill="0" applyBorder="0" applyAlignment="0" applyProtection="0"/>
    <xf numFmtId="206"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205" fontId="33" fillId="0" borderId="0" applyFont="0" applyFill="0" applyBorder="0" applyAlignment="0" applyProtection="0"/>
    <xf numFmtId="190" fontId="33" fillId="0" borderId="0" applyFont="0" applyFill="0" applyBorder="0" applyAlignment="0" applyProtection="0"/>
    <xf numFmtId="167" fontId="18" fillId="0" borderId="0" applyFont="0" applyFill="0" applyBorder="0" applyAlignment="0" applyProtection="0"/>
    <xf numFmtId="175" fontId="18" fillId="0" borderId="0" applyFont="0" applyFill="0" applyBorder="0" applyAlignment="0" applyProtection="0"/>
    <xf numFmtId="202"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202"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89" fontId="18" fillId="0" borderId="0" applyFont="0" applyFill="0" applyBorder="0" applyAlignment="0" applyProtection="0"/>
    <xf numFmtId="42" fontId="33" fillId="0" borderId="0" applyFont="0" applyFill="0" applyBorder="0" applyAlignment="0" applyProtection="0"/>
    <xf numFmtId="199"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01" fontId="33" fillId="0" borderId="0" applyFont="0" applyFill="0" applyBorder="0" applyAlignment="0" applyProtection="0"/>
    <xf numFmtId="198"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198" fontId="18" fillId="0" borderId="0" applyFont="0" applyFill="0" applyBorder="0" applyAlignment="0" applyProtection="0"/>
    <xf numFmtId="210" fontId="38" fillId="0" borderId="0" applyFont="0" applyFill="0" applyBorder="0" applyAlignment="0" applyProtection="0"/>
    <xf numFmtId="211"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198" fontId="33" fillId="0" borderId="0" applyFont="0" applyFill="0" applyBorder="0" applyAlignment="0" applyProtection="0"/>
    <xf numFmtId="0" fontId="34"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4" fillId="0" borderId="0"/>
    <xf numFmtId="0" fontId="34" fillId="0" borderId="0"/>
    <xf numFmtId="199"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0" fontId="34" fillId="0" borderId="0"/>
    <xf numFmtId="21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67" fontId="18" fillId="0" borderId="0" applyFont="0" applyFill="0" applyBorder="0" applyAlignment="0" applyProtection="0"/>
    <xf numFmtId="197" fontId="33" fillId="0" borderId="0" applyFont="0" applyFill="0" applyBorder="0" applyAlignment="0" applyProtection="0"/>
    <xf numFmtId="213"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170" fontId="33" fillId="0" borderId="0" applyFont="0" applyFill="0" applyBorder="0" applyAlignment="0" applyProtection="0"/>
    <xf numFmtId="214" fontId="33" fillId="0" borderId="0" applyFont="0" applyFill="0" applyBorder="0" applyAlignment="0" applyProtection="0"/>
    <xf numFmtId="215" fontId="33" fillId="0" borderId="0" applyFont="0" applyFill="0" applyBorder="0" applyAlignment="0" applyProtection="0"/>
    <xf numFmtId="197" fontId="33" fillId="0" borderId="0" applyFont="0" applyFill="0" applyBorder="0" applyAlignment="0" applyProtection="0"/>
    <xf numFmtId="215" fontId="33" fillId="0" borderId="0" applyFont="0" applyFill="0" applyBorder="0" applyAlignment="0" applyProtection="0"/>
    <xf numFmtId="170" fontId="33" fillId="0" borderId="0" applyFont="0" applyFill="0" applyBorder="0" applyAlignment="0" applyProtection="0"/>
    <xf numFmtId="216"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217"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215" fontId="33" fillId="0" borderId="0" applyFont="0" applyFill="0" applyBorder="0" applyAlignment="0" applyProtection="0"/>
    <xf numFmtId="41" fontId="33" fillId="0" borderId="0" applyFont="0" applyFill="0" applyBorder="0" applyAlignment="0" applyProtection="0"/>
    <xf numFmtId="214"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67" fontId="33" fillId="0" borderId="0" applyFont="0" applyFill="0" applyBorder="0" applyAlignment="0" applyProtection="0"/>
    <xf numFmtId="170" fontId="33" fillId="0" borderId="0" applyFont="0" applyFill="0" applyBorder="0" applyAlignment="0" applyProtection="0"/>
    <xf numFmtId="197" fontId="33" fillId="0" borderId="0" applyFont="0" applyFill="0" applyBorder="0" applyAlignment="0" applyProtection="0"/>
    <xf numFmtId="197" fontId="18"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216" fontId="33" fillId="0" borderId="0" applyFont="0" applyFill="0" applyBorder="0" applyAlignment="0" applyProtection="0"/>
    <xf numFmtId="197" fontId="18" fillId="0" borderId="0" applyFont="0" applyFill="0" applyBorder="0" applyAlignment="0" applyProtection="0"/>
    <xf numFmtId="197" fontId="33" fillId="0" borderId="0" applyFont="0" applyFill="0" applyBorder="0" applyAlignment="0" applyProtection="0"/>
    <xf numFmtId="218" fontId="33" fillId="0" borderId="0" applyFont="0" applyFill="0" applyBorder="0" applyAlignment="0" applyProtection="0"/>
    <xf numFmtId="197" fontId="33" fillId="0" borderId="0" applyFont="0" applyFill="0" applyBorder="0" applyAlignment="0" applyProtection="0"/>
    <xf numFmtId="21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70"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217" fontId="33" fillId="0" borderId="0" applyFont="0" applyFill="0" applyBorder="0" applyAlignment="0" applyProtection="0"/>
    <xf numFmtId="170" fontId="33" fillId="0" borderId="0" applyFont="0" applyFill="0" applyBorder="0" applyAlignment="0" applyProtection="0"/>
    <xf numFmtId="217"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216"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217" fontId="33" fillId="0" borderId="0" applyFont="0" applyFill="0" applyBorder="0" applyAlignment="0" applyProtection="0"/>
    <xf numFmtId="215" fontId="33" fillId="0" borderId="0" applyFont="0" applyFill="0" applyBorder="0" applyAlignment="0" applyProtection="0"/>
    <xf numFmtId="41" fontId="33" fillId="0" borderId="0" applyFont="0" applyFill="0" applyBorder="0" applyAlignment="0" applyProtection="0"/>
    <xf numFmtId="215" fontId="33" fillId="0" borderId="0" applyFont="0" applyFill="0" applyBorder="0" applyAlignment="0" applyProtection="0"/>
    <xf numFmtId="197" fontId="33" fillId="0" borderId="0" applyFont="0" applyFill="0" applyBorder="0" applyAlignment="0" applyProtection="0"/>
    <xf numFmtId="215" fontId="33" fillId="0" borderId="0" applyFont="0" applyFill="0" applyBorder="0" applyAlignment="0" applyProtection="0"/>
    <xf numFmtId="197" fontId="33" fillId="0" borderId="0" applyFont="0" applyFill="0" applyBorder="0" applyAlignment="0" applyProtection="0"/>
    <xf numFmtId="219" fontId="33" fillId="0" borderId="0" applyFont="0" applyFill="0" applyBorder="0" applyAlignment="0" applyProtection="0"/>
    <xf numFmtId="220" fontId="33" fillId="0" borderId="0" applyFont="0" applyFill="0" applyBorder="0" applyAlignment="0" applyProtection="0"/>
    <xf numFmtId="217"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216" fontId="33" fillId="0" borderId="0" applyFont="0" applyFill="0" applyBorder="0" applyAlignment="0" applyProtection="0"/>
    <xf numFmtId="197" fontId="33" fillId="0" borderId="0" applyFont="0" applyFill="0" applyBorder="0" applyAlignment="0" applyProtection="0"/>
    <xf numFmtId="190" fontId="33" fillId="0" borderId="0" applyFont="0" applyFill="0" applyBorder="0" applyAlignment="0" applyProtection="0"/>
    <xf numFmtId="203"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172" fontId="33" fillId="0" borderId="0" applyFont="0" applyFill="0" applyBorder="0" applyAlignment="0" applyProtection="0"/>
    <xf numFmtId="204" fontId="33" fillId="0" borderId="0" applyFont="0" applyFill="0" applyBorder="0" applyAlignment="0" applyProtection="0"/>
    <xf numFmtId="177" fontId="33" fillId="0" borderId="0" applyFont="0" applyFill="0" applyBorder="0" applyAlignment="0" applyProtection="0"/>
    <xf numFmtId="190" fontId="33" fillId="0" borderId="0" applyFont="0" applyFill="0" applyBorder="0" applyAlignment="0" applyProtection="0"/>
    <xf numFmtId="177" fontId="33" fillId="0" borderId="0" applyFont="0" applyFill="0" applyBorder="0" applyAlignment="0" applyProtection="0"/>
    <xf numFmtId="172" fontId="33" fillId="0" borderId="0" applyFont="0" applyFill="0" applyBorder="0" applyAlignment="0" applyProtection="0"/>
    <xf numFmtId="205"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206"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204"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68" fontId="33" fillId="0" borderId="0" applyFont="0" applyFill="0" applyBorder="0" applyAlignment="0" applyProtection="0"/>
    <xf numFmtId="172" fontId="33"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205" fontId="33" fillId="0" borderId="0" applyFont="0" applyFill="0" applyBorder="0" applyAlignment="0" applyProtection="0"/>
    <xf numFmtId="190" fontId="33" fillId="0" borderId="0" applyFont="0" applyFill="0" applyBorder="0" applyAlignment="0" applyProtection="0"/>
    <xf numFmtId="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206"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168" fontId="33"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206" fontId="33" fillId="0" borderId="0" applyFont="0" applyFill="0" applyBorder="0" applyAlignment="0" applyProtection="0"/>
    <xf numFmtId="172" fontId="33" fillId="0" borderId="0" applyFont="0" applyFill="0" applyBorder="0" applyAlignment="0" applyProtection="0"/>
    <xf numFmtId="206" fontId="33" fillId="0" borderId="0" applyFont="0" applyFill="0" applyBorder="0" applyAlignment="0" applyProtection="0"/>
    <xf numFmtId="43" fontId="33" fillId="0" borderId="0" applyFont="0" applyFill="0" applyBorder="0" applyAlignment="0" applyProtection="0"/>
    <xf numFmtId="190" fontId="33" fillId="0" borderId="0" applyFont="0" applyFill="0" applyBorder="0" applyAlignment="0" applyProtection="0"/>
    <xf numFmtId="205" fontId="33" fillId="0" borderId="0" applyFont="0" applyFill="0" applyBorder="0" applyAlignment="0" applyProtection="0"/>
    <xf numFmtId="190" fontId="33" fillId="0" borderId="0" applyFont="0" applyFill="0" applyBorder="0" applyAlignment="0" applyProtection="0"/>
    <xf numFmtId="43" fontId="33" fillId="0" borderId="0" applyFont="0" applyFill="0" applyBorder="0" applyAlignment="0" applyProtection="0"/>
    <xf numFmtId="168" fontId="33" fillId="0" borderId="0" applyFont="0" applyFill="0" applyBorder="0" applyAlignment="0" applyProtection="0"/>
    <xf numFmtId="206" fontId="33" fillId="0" borderId="0" applyFont="0" applyFill="0" applyBorder="0" applyAlignment="0" applyProtection="0"/>
    <xf numFmtId="177" fontId="33" fillId="0" borderId="0" applyFont="0" applyFill="0" applyBorder="0" applyAlignment="0" applyProtection="0"/>
    <xf numFmtId="43" fontId="33" fillId="0" borderId="0" applyFont="0" applyFill="0" applyBorder="0" applyAlignment="0" applyProtection="0"/>
    <xf numFmtId="177" fontId="33" fillId="0" borderId="0" applyFont="0" applyFill="0" applyBorder="0" applyAlignment="0" applyProtection="0"/>
    <xf numFmtId="190" fontId="33" fillId="0" borderId="0" applyFont="0" applyFill="0" applyBorder="0" applyAlignment="0" applyProtection="0"/>
    <xf numFmtId="177" fontId="33" fillId="0" borderId="0" applyFont="0" applyFill="0" applyBorder="0" applyAlignment="0" applyProtection="0"/>
    <xf numFmtId="190" fontId="33" fillId="0" borderId="0" applyFont="0" applyFill="0" applyBorder="0" applyAlignment="0" applyProtection="0"/>
    <xf numFmtId="207" fontId="33" fillId="0" borderId="0" applyFont="0" applyFill="0" applyBorder="0" applyAlignment="0" applyProtection="0"/>
    <xf numFmtId="208" fontId="33" fillId="0" borderId="0" applyFont="0" applyFill="0" applyBorder="0" applyAlignment="0" applyProtection="0"/>
    <xf numFmtId="206"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205" fontId="33" fillId="0" borderId="0" applyFont="0" applyFill="0" applyBorder="0" applyAlignment="0" applyProtection="0"/>
    <xf numFmtId="190" fontId="33" fillId="0" borderId="0" applyFont="0" applyFill="0" applyBorder="0" applyAlignment="0" applyProtection="0"/>
    <xf numFmtId="175" fontId="18" fillId="0" borderId="0" applyFont="0" applyFill="0" applyBorder="0" applyAlignment="0" applyProtection="0"/>
    <xf numFmtId="202"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202"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89" fontId="18" fillId="0" borderId="0" applyFont="0" applyFill="0" applyBorder="0" applyAlignment="0" applyProtection="0"/>
    <xf numFmtId="168" fontId="18" fillId="0" borderId="0" applyFont="0" applyFill="0" applyBorder="0" applyAlignment="0" applyProtection="0"/>
    <xf numFmtId="0" fontId="34" fillId="0" borderId="0"/>
    <xf numFmtId="201" fontId="33" fillId="0" borderId="0" applyFont="0" applyFill="0" applyBorder="0" applyAlignment="0" applyProtection="0"/>
    <xf numFmtId="42" fontId="33"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33" fillId="0" borderId="0" applyFont="0" applyFill="0" applyBorder="0" applyAlignment="0" applyProtection="0"/>
    <xf numFmtId="0" fontId="36" fillId="0" borderId="0">
      <alignment vertical="top"/>
    </xf>
    <xf numFmtId="0" fontId="36" fillId="0" borderId="0">
      <alignment vertical="top"/>
    </xf>
    <xf numFmtId="0" fontId="35" fillId="0" borderId="0">
      <alignment vertical="top"/>
    </xf>
    <xf numFmtId="0" fontId="35" fillId="0" borderId="0">
      <alignment vertical="top"/>
    </xf>
    <xf numFmtId="0" fontId="35" fillId="0" borderId="0">
      <alignment vertical="top"/>
    </xf>
    <xf numFmtId="0" fontId="2" fillId="0" borderId="0"/>
    <xf numFmtId="0" fontId="36" fillId="0" borderId="0">
      <alignment vertical="top"/>
    </xf>
    <xf numFmtId="0" fontId="36" fillId="0" borderId="0">
      <alignment vertical="top"/>
    </xf>
    <xf numFmtId="0" fontId="35" fillId="0" borderId="0">
      <alignment vertical="top"/>
    </xf>
    <xf numFmtId="0" fontId="35" fillId="0" borderId="0">
      <alignment vertical="top"/>
    </xf>
    <xf numFmtId="0" fontId="35"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5" fillId="0" borderId="0">
      <alignment vertical="top"/>
    </xf>
    <xf numFmtId="0" fontId="35" fillId="0" borderId="0">
      <alignment vertical="top"/>
    </xf>
    <xf numFmtId="0" fontId="35" fillId="0" borderId="0">
      <alignment vertical="top"/>
    </xf>
    <xf numFmtId="0" fontId="36" fillId="0" borderId="0">
      <alignment vertical="top"/>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89" fontId="17" fillId="0" borderId="0" applyProtection="0"/>
    <xf numFmtId="175" fontId="17" fillId="0" borderId="0" applyProtection="0"/>
    <xf numFmtId="175" fontId="17" fillId="0" borderId="0" applyProtection="0"/>
    <xf numFmtId="0" fontId="19" fillId="0" borderId="0" applyProtection="0"/>
    <xf numFmtId="189" fontId="17" fillId="0" borderId="0" applyProtection="0"/>
    <xf numFmtId="175" fontId="17" fillId="0" borderId="0" applyProtection="0"/>
    <xf numFmtId="175" fontId="17" fillId="0" borderId="0" applyProtection="0"/>
    <xf numFmtId="0" fontId="19" fillId="0" borderId="0" applyProtection="0"/>
    <xf numFmtId="201" fontId="33"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4" fillId="0" borderId="0"/>
    <xf numFmtId="196" fontId="33" fillId="0" borderId="0" applyFont="0" applyFill="0" applyBorder="0" applyAlignment="0" applyProtection="0"/>
    <xf numFmtId="0" fontId="34" fillId="0" borderId="0"/>
    <xf numFmtId="42" fontId="33" fillId="0" borderId="0" applyFont="0" applyFill="0" applyBorder="0" applyAlignment="0" applyProtection="0"/>
    <xf numFmtId="221" fontId="39" fillId="0" borderId="0" applyFont="0" applyFill="0" applyBorder="0" applyAlignment="0" applyProtection="0"/>
    <xf numFmtId="0" fontId="2" fillId="0" borderId="0"/>
    <xf numFmtId="222" fontId="40" fillId="0" borderId="0" applyFont="0" applyFill="0" applyBorder="0" applyAlignment="0" applyProtection="0"/>
    <xf numFmtId="223" fontId="40" fillId="0" borderId="0" applyFont="0" applyFill="0" applyBorder="0" applyAlignment="0" applyProtection="0"/>
    <xf numFmtId="0" fontId="41" fillId="0" borderId="0"/>
    <xf numFmtId="0" fontId="42" fillId="0" borderId="0"/>
    <xf numFmtId="0" fontId="42" fillId="0" borderId="0"/>
    <xf numFmtId="0" fontId="42" fillId="0" borderId="0"/>
    <xf numFmtId="0" fontId="15" fillId="0" borderId="0"/>
    <xf numFmtId="1" fontId="43" fillId="0" borderId="1" applyBorder="0" applyAlignment="0">
      <alignment horizontal="center"/>
    </xf>
    <xf numFmtId="1" fontId="43" fillId="0" borderId="1" applyBorder="0" applyAlignment="0">
      <alignment horizontal="center"/>
    </xf>
    <xf numFmtId="0" fontId="44" fillId="0" borderId="0"/>
    <xf numFmtId="0" fontId="44" fillId="0" borderId="0"/>
    <xf numFmtId="0" fontId="2" fillId="0" borderId="0"/>
    <xf numFmtId="0" fontId="54" fillId="0" borderId="0"/>
    <xf numFmtId="0" fontId="2" fillId="0" borderId="0"/>
    <xf numFmtId="0" fontId="177" fillId="0" borderId="0"/>
    <xf numFmtId="0" fontId="44" fillId="0" borderId="0" applyProtection="0"/>
    <xf numFmtId="3" fontId="20" fillId="0" borderId="1"/>
    <xf numFmtId="3" fontId="20" fillId="0" borderId="1"/>
    <xf numFmtId="3" fontId="20" fillId="0" borderId="1"/>
    <xf numFmtId="3" fontId="20" fillId="0" borderId="1"/>
    <xf numFmtId="221" fontId="39" fillId="0" borderId="0" applyFont="0" applyFill="0" applyBorder="0" applyAlignment="0" applyProtection="0"/>
    <xf numFmtId="0" fontId="45" fillId="2" borderId="0"/>
    <xf numFmtId="0" fontId="45" fillId="2" borderId="0"/>
    <xf numFmtId="0" fontId="45" fillId="2" borderId="0"/>
    <xf numFmtId="221" fontId="39" fillId="0" borderId="0" applyFont="0" applyFill="0" applyBorder="0" applyAlignment="0" applyProtection="0"/>
    <xf numFmtId="0" fontId="45"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221" fontId="39" fillId="0" borderId="0" applyFont="0" applyFill="0" applyBorder="0" applyAlignment="0" applyProtection="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7" fillId="0" borderId="0" applyFont="0" applyFill="0" applyBorder="0" applyAlignment="0">
      <alignment horizontal="left"/>
    </xf>
    <xf numFmtId="0" fontId="45" fillId="2" borderId="0"/>
    <xf numFmtId="0" fontId="47" fillId="0" borderId="0" applyFont="0" applyFill="0" applyBorder="0" applyAlignment="0">
      <alignment horizontal="left"/>
    </xf>
    <xf numFmtId="0" fontId="46" fillId="2" borderId="0"/>
    <xf numFmtId="0" fontId="46" fillId="2" borderId="0"/>
    <xf numFmtId="0" fontId="46" fillId="2" borderId="0"/>
    <xf numFmtId="0" fontId="46" fillId="2" borderId="0"/>
    <xf numFmtId="0" fontId="46" fillId="2" borderId="0"/>
    <xf numFmtId="0" fontId="46" fillId="2" borderId="0"/>
    <xf numFmtId="221" fontId="39" fillId="0" borderId="0" applyFont="0" applyFill="0" applyBorder="0" applyAlignment="0" applyProtection="0"/>
    <xf numFmtId="0" fontId="45" fillId="2" borderId="0"/>
    <xf numFmtId="0" fontId="45" fillId="2" borderId="0"/>
    <xf numFmtId="0" fontId="48" fillId="0" borderId="1" applyNumberFormat="0" applyFont="0" applyBorder="0">
      <alignment horizontal="left" indent="2"/>
    </xf>
    <xf numFmtId="0" fontId="48" fillId="0" borderId="1" applyNumberFormat="0" applyFont="0" applyBorder="0">
      <alignment horizontal="left" indent="2"/>
    </xf>
    <xf numFmtId="0" fontId="47" fillId="0" borderId="0" applyFont="0" applyFill="0" applyBorder="0" applyAlignment="0">
      <alignment horizontal="left"/>
    </xf>
    <xf numFmtId="0" fontId="47" fillId="0" borderId="0" applyFont="0" applyFill="0" applyBorder="0" applyAlignment="0">
      <alignment horizontal="left"/>
    </xf>
    <xf numFmtId="0" fontId="49" fillId="0" borderId="0"/>
    <xf numFmtId="0" fontId="50" fillId="3" borderId="4" applyFont="0" applyFill="0" applyAlignment="0">
      <alignment vertical="center" wrapText="1"/>
    </xf>
    <xf numFmtId="9" fontId="51" fillId="0" borderId="0" applyBorder="0" applyAlignment="0" applyProtection="0"/>
    <xf numFmtId="0" fontId="52" fillId="2" borderId="0"/>
    <xf numFmtId="0" fontId="52"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52" fillId="2" borderId="0"/>
    <xf numFmtId="0" fontId="52" fillId="2" borderId="0"/>
    <xf numFmtId="0" fontId="48" fillId="0" borderId="1" applyNumberFormat="0" applyFont="0" applyBorder="0" applyAlignment="0">
      <alignment horizontal="center"/>
    </xf>
    <xf numFmtId="0" fontId="48" fillId="0" borderId="1" applyNumberFormat="0" applyFont="0" applyBorder="0" applyAlignment="0">
      <alignment horizontal="center"/>
    </xf>
    <xf numFmtId="0" fontId="3" fillId="0" borderId="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4" fillId="0" borderId="0"/>
    <xf numFmtId="0" fontId="55" fillId="2" borderId="0"/>
    <xf numFmtId="0" fontId="55"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46" fillId="2" borderId="0"/>
    <xf numFmtId="0" fontId="55" fillId="2" borderId="0"/>
    <xf numFmtId="0" fontId="56" fillId="0" borderId="0">
      <alignment wrapText="1"/>
    </xf>
    <xf numFmtId="0" fontId="5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46" fillId="0" borderId="0">
      <alignment wrapText="1"/>
    </xf>
    <xf numFmtId="0" fontId="56" fillId="0" borderId="0">
      <alignment wrapText="1"/>
    </xf>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7"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180" fontId="57" fillId="0" borderId="5" applyNumberFormat="0" applyFont="0" applyBorder="0" applyAlignment="0">
      <alignment horizontal="center"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8" fillId="14"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21" borderId="0" applyNumberFormat="0" applyBorder="0" applyAlignment="0" applyProtection="0"/>
    <xf numFmtId="224" fontId="60" fillId="0" borderId="0" applyFont="0" applyFill="0" applyBorder="0" applyAlignment="0" applyProtection="0"/>
    <xf numFmtId="0" fontId="61" fillId="0" borderId="0" applyFont="0" applyFill="0" applyBorder="0" applyAlignment="0" applyProtection="0"/>
    <xf numFmtId="165" fontId="62" fillId="0" borderId="0" applyFont="0" applyFill="0" applyBorder="0" applyAlignment="0" applyProtection="0"/>
    <xf numFmtId="216" fontId="60" fillId="0" borderId="0" applyFont="0" applyFill="0" applyBorder="0" applyAlignment="0" applyProtection="0"/>
    <xf numFmtId="0" fontId="61" fillId="0" borderId="0" applyFont="0" applyFill="0" applyBorder="0" applyAlignment="0" applyProtection="0"/>
    <xf numFmtId="225" fontId="60" fillId="0" borderId="0" applyFont="0" applyFill="0" applyBorder="0" applyAlignment="0" applyProtection="0"/>
    <xf numFmtId="0" fontId="63" fillId="0" borderId="0">
      <alignment horizontal="center" wrapText="1"/>
      <protection locked="0"/>
    </xf>
    <xf numFmtId="0" fontId="64" fillId="0" borderId="0">
      <alignment horizontal="center" wrapText="1"/>
      <protection locked="0"/>
    </xf>
    <xf numFmtId="0" fontId="65" fillId="0" borderId="0" applyNumberFormat="0" applyBorder="0" applyAlignment="0">
      <alignment horizontal="center"/>
    </xf>
    <xf numFmtId="214" fontId="66" fillId="0" borderId="0" applyFont="0" applyFill="0" applyBorder="0" applyAlignment="0" applyProtection="0"/>
    <xf numFmtId="0" fontId="61" fillId="0" borderId="0" applyFont="0" applyFill="0" applyBorder="0" applyAlignment="0" applyProtection="0"/>
    <xf numFmtId="226" fontId="33" fillId="0" borderId="0" applyFont="0" applyFill="0" applyBorder="0" applyAlignment="0" applyProtection="0"/>
    <xf numFmtId="204" fontId="66" fillId="0" borderId="0" applyFont="0" applyFill="0" applyBorder="0" applyAlignment="0" applyProtection="0"/>
    <xf numFmtId="0" fontId="61" fillId="0" borderId="0" applyFont="0" applyFill="0" applyBorder="0" applyAlignment="0" applyProtection="0"/>
    <xf numFmtId="227" fontId="33" fillId="0" borderId="0" applyFont="0" applyFill="0" applyBorder="0" applyAlignment="0" applyProtection="0"/>
    <xf numFmtId="175" fontId="18" fillId="0" borderId="0" applyFont="0" applyFill="0" applyBorder="0" applyAlignment="0" applyProtection="0"/>
    <xf numFmtId="202" fontId="18" fillId="0" borderId="0" applyFont="0" applyFill="0" applyBorder="0" applyAlignment="0" applyProtection="0"/>
    <xf numFmtId="0" fontId="67" fillId="5" borderId="0" applyNumberFormat="0" applyBorder="0" applyAlignment="0" applyProtection="0"/>
    <xf numFmtId="0" fontId="68" fillId="0" borderId="0"/>
    <xf numFmtId="0" fontId="179" fillId="0" borderId="0"/>
    <xf numFmtId="0" fontId="69" fillId="0" borderId="0" applyNumberFormat="0" applyFill="0" applyBorder="0" applyAlignment="0" applyProtection="0"/>
    <xf numFmtId="0" fontId="61" fillId="0" borderId="0"/>
    <xf numFmtId="0" fontId="70" fillId="0" borderId="0"/>
    <xf numFmtId="0" fontId="71" fillId="0" borderId="0"/>
    <xf numFmtId="0" fontId="61" fillId="0" borderId="0"/>
    <xf numFmtId="0" fontId="72" fillId="0" borderId="0"/>
    <xf numFmtId="0" fontId="73" fillId="0" borderId="0"/>
    <xf numFmtId="0" fontId="74" fillId="0" borderId="0"/>
    <xf numFmtId="228" fontId="37" fillId="0" borderId="0" applyFill="0" applyBorder="0" applyAlignment="0"/>
    <xf numFmtId="229" fontId="3" fillId="0" borderId="0" applyFill="0" applyBorder="0" applyAlignment="0"/>
    <xf numFmtId="187" fontId="75"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18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1" fontId="2" fillId="0" borderId="0" applyFill="0" applyBorder="0" applyAlignment="0"/>
    <xf numFmtId="232"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3" fontId="2" fillId="0" borderId="0" applyFill="0" applyBorder="0" applyAlignment="0"/>
    <xf numFmtId="234" fontId="54" fillId="0" borderId="0" applyFill="0" applyBorder="0" applyAlignment="0"/>
    <xf numFmtId="235" fontId="2" fillId="0" borderId="0" applyFill="0" applyBorder="0" applyAlignment="0"/>
    <xf numFmtId="235" fontId="2" fillId="0" borderId="0" applyFill="0" applyBorder="0" applyAlignment="0"/>
    <xf numFmtId="235" fontId="2" fillId="0" borderId="0" applyFill="0" applyBorder="0" applyAlignment="0"/>
    <xf numFmtId="235" fontId="2" fillId="0" borderId="0" applyFill="0" applyBorder="0" applyAlignment="0"/>
    <xf numFmtId="235" fontId="2" fillId="0" borderId="0" applyFill="0" applyBorder="0" applyAlignment="0"/>
    <xf numFmtId="235" fontId="2" fillId="0" borderId="0" applyFill="0" applyBorder="0" applyAlignment="0"/>
    <xf numFmtId="235" fontId="2" fillId="0" borderId="0" applyFill="0" applyBorder="0" applyAlignment="0"/>
    <xf numFmtId="235" fontId="2" fillId="0" borderId="0" applyFill="0" applyBorder="0" applyAlignment="0"/>
    <xf numFmtId="235" fontId="2" fillId="0" borderId="0" applyFill="0" applyBorder="0" applyAlignment="0"/>
    <xf numFmtId="235" fontId="2" fillId="0" borderId="0" applyFill="0" applyBorder="0" applyAlignment="0"/>
    <xf numFmtId="235" fontId="2" fillId="0" borderId="0" applyFill="0" applyBorder="0" applyAlignment="0"/>
    <xf numFmtId="235" fontId="2" fillId="0" borderId="0" applyFill="0" applyBorder="0" applyAlignment="0"/>
    <xf numFmtId="235" fontId="2" fillId="0" borderId="0" applyFill="0" applyBorder="0" applyAlignment="0"/>
    <xf numFmtId="235" fontId="2" fillId="0" borderId="0" applyFill="0" applyBorder="0" applyAlignment="0"/>
    <xf numFmtId="235" fontId="2" fillId="0" borderId="0" applyFill="0" applyBorder="0" applyAlignment="0"/>
    <xf numFmtId="176" fontId="75"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7" fontId="75"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187" fontId="75"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0" fontId="76" fillId="22" borderId="6" applyNumberFormat="0" applyAlignment="0" applyProtection="0"/>
    <xf numFmtId="0" fontId="77" fillId="0" borderId="0"/>
    <xf numFmtId="0" fontId="78" fillId="0" borderId="0"/>
    <xf numFmtId="0" fontId="79" fillId="0" borderId="0" applyFill="0" applyBorder="0" applyProtection="0">
      <alignment horizontal="center"/>
      <protection locked="0"/>
    </xf>
    <xf numFmtId="191" fontId="33" fillId="0" borderId="0" applyFont="0" applyFill="0" applyBorder="0" applyAlignment="0" applyProtection="0"/>
    <xf numFmtId="0" fontId="80" fillId="23" borderId="7" applyNumberFormat="0" applyAlignment="0" applyProtection="0"/>
    <xf numFmtId="0" fontId="180" fillId="49" borderId="35" applyNumberFormat="0" applyAlignment="0" applyProtection="0"/>
    <xf numFmtId="180" fontId="44" fillId="0" borderId="0" applyFont="0" applyFill="0" applyBorder="0" applyAlignment="0" applyProtection="0"/>
    <xf numFmtId="0" fontId="179" fillId="0" borderId="0"/>
    <xf numFmtId="1" fontId="81" fillId="0" borderId="8" applyBorder="0"/>
    <xf numFmtId="0" fontId="82" fillId="0" borderId="9">
      <alignment horizontal="center"/>
    </xf>
    <xf numFmtId="239" fontId="83" fillId="0" borderId="0"/>
    <xf numFmtId="239" fontId="83" fillId="0" borderId="0"/>
    <xf numFmtId="239" fontId="83" fillId="0" borderId="0"/>
    <xf numFmtId="239" fontId="83" fillId="0" borderId="0"/>
    <xf numFmtId="239" fontId="83" fillId="0" borderId="0"/>
    <xf numFmtId="239" fontId="83" fillId="0" borderId="0"/>
    <xf numFmtId="239" fontId="83" fillId="0" borderId="0"/>
    <xf numFmtId="239" fontId="83" fillId="0" borderId="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240" fontId="2" fillId="0" borderId="0" applyFont="0" applyFill="0" applyBorder="0" applyAlignment="0" applyProtection="0"/>
    <xf numFmtId="41" fontId="2" fillId="0" borderId="0" applyFont="0" applyFill="0" applyBorder="0" applyAlignment="0" applyProtection="0"/>
    <xf numFmtId="41" fontId="84" fillId="0" borderId="0" applyFont="0" applyFill="0" applyBorder="0" applyAlignment="0" applyProtection="0"/>
    <xf numFmtId="41" fontId="8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7" fontId="5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4" fillId="0" borderId="0" applyFont="0" applyFill="0" applyBorder="0" applyAlignment="0" applyProtection="0"/>
    <xf numFmtId="41" fontId="1" fillId="0" borderId="0" applyFont="0" applyFill="0" applyBorder="0" applyAlignment="0" applyProtection="0"/>
    <xf numFmtId="41" fontId="1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4" fillId="0" borderId="0" applyFont="0" applyFill="0" applyBorder="0" applyAlignment="0" applyProtection="0"/>
    <xf numFmtId="41" fontId="1" fillId="0" borderId="0" applyFont="0" applyFill="0" applyBorder="0" applyAlignment="0" applyProtection="0"/>
    <xf numFmtId="41" fontId="1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4" fillId="0" borderId="0" applyFont="0" applyFill="0" applyBorder="0" applyAlignment="0" applyProtection="0"/>
    <xf numFmtId="41" fontId="1" fillId="0" borderId="0" applyFont="0" applyFill="0" applyBorder="0" applyAlignment="0" applyProtection="0"/>
    <xf numFmtId="41" fontId="1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2" fontId="17" fillId="0" borderId="0" applyProtection="0"/>
    <xf numFmtId="182" fontId="17" fillId="0" borderId="0" applyProtection="0"/>
    <xf numFmtId="21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6" fontId="17" fillId="0" borderId="0" applyFont="0" applyFill="0" applyBorder="0" applyAlignment="0" applyProtection="0"/>
    <xf numFmtId="168" fontId="17" fillId="0" borderId="0" applyFont="0" applyFill="0" applyBorder="0" applyAlignment="0" applyProtection="0"/>
    <xf numFmtId="0" fontId="3" fillId="0" borderId="0" applyFont="0" applyFill="0" applyBorder="0" applyAlignment="0" applyProtection="0"/>
    <xf numFmtId="41" fontId="1" fillId="0" borderId="0" applyFont="0" applyFill="0" applyBorder="0" applyAlignment="0" applyProtection="0"/>
    <xf numFmtId="167" fontId="1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6" fontId="75"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41" fontId="8" fillId="0" borderId="0" applyFont="0" applyFill="0" applyBorder="0" applyAlignment="0" applyProtection="0"/>
    <xf numFmtId="242" fontId="17" fillId="0" borderId="0" applyFont="0" applyFill="0" applyBorder="0" applyAlignment="0" applyProtection="0"/>
    <xf numFmtId="243" fontId="86" fillId="0" borderId="0" applyFont="0" applyFill="0" applyBorder="0" applyAlignment="0" applyProtection="0"/>
    <xf numFmtId="244" fontId="17" fillId="0" borderId="0" applyFont="0" applyFill="0" applyBorder="0" applyAlignment="0" applyProtection="0"/>
    <xf numFmtId="245" fontId="86" fillId="0" borderId="0" applyFont="0" applyFill="0" applyBorder="0" applyAlignment="0" applyProtection="0"/>
    <xf numFmtId="246"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0" fontId="1" fillId="0" borderId="0" applyFont="0" applyFill="0" applyBorder="0" applyAlignment="0" applyProtection="0"/>
    <xf numFmtId="43" fontId="2" fillId="0" borderId="0" applyFont="0" applyFill="0" applyBorder="0" applyAlignment="0" applyProtection="0"/>
    <xf numFmtId="172"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89" fontId="1"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7"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7"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87" fillId="0" borderId="0" applyFont="0" applyFill="0" applyBorder="0" applyAlignment="0" applyProtection="0"/>
    <xf numFmtId="17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88" fillId="0" borderId="0" applyFont="0" applyFill="0" applyBorder="0" applyAlignment="0" applyProtection="0"/>
    <xf numFmtId="0" fontId="2" fillId="0" borderId="0" applyFont="0" applyFill="0" applyBorder="0" applyAlignment="0" applyProtection="0"/>
    <xf numFmtId="249" fontId="1"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0" fontId="1" fillId="0" borderId="0" applyFont="0" applyFill="0" applyBorder="0" applyAlignment="0" applyProtection="0"/>
    <xf numFmtId="43" fontId="16" fillId="0" borderId="0" applyFont="0" applyFill="0" applyBorder="0" applyAlignment="0" applyProtection="0"/>
    <xf numFmtId="223" fontId="2"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250" fontId="1" fillId="0" borderId="0" applyFont="0" applyFill="0" applyBorder="0" applyAlignment="0" applyProtection="0"/>
    <xf numFmtId="251" fontId="1" fillId="0" borderId="0" applyFont="0" applyFill="0" applyBorder="0" applyAlignment="0" applyProtection="0"/>
    <xf numFmtId="252" fontId="1" fillId="0" borderId="0" applyFont="0" applyFill="0" applyBorder="0" applyAlignment="0" applyProtection="0"/>
    <xf numFmtId="250"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253" fontId="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2" fillId="0" borderId="0" applyFont="0" applyFill="0" applyBorder="0" applyAlignment="0" applyProtection="0"/>
    <xf numFmtId="44" fontId="17" fillId="0" borderId="0" applyFont="0" applyFill="0" applyBorder="0" applyAlignment="0" applyProtection="0"/>
    <xf numFmtId="43" fontId="87" fillId="0" borderId="0" applyFont="0" applyFill="0" applyBorder="0" applyAlignment="0" applyProtection="0"/>
    <xf numFmtId="0" fontId="1" fillId="0" borderId="0" applyFont="0" applyFill="0" applyBorder="0" applyAlignment="0" applyProtection="0"/>
    <xf numFmtId="254"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4" fontId="17" fillId="0" borderId="0" applyFont="0" applyFill="0" applyBorder="0" applyAlignment="0" applyProtection="0"/>
    <xf numFmtId="255" fontId="41" fillId="0" borderId="0" applyFont="0" applyFill="0" applyBorder="0" applyAlignment="0" applyProtection="0"/>
    <xf numFmtId="43" fontId="1" fillId="0" borderId="0" applyFont="0" applyFill="0" applyBorder="0" applyAlignment="0" applyProtection="0"/>
    <xf numFmtId="254" fontId="17" fillId="0" borderId="0" applyFont="0" applyFill="0" applyBorder="0" applyAlignment="0" applyProtection="0"/>
    <xf numFmtId="256" fontId="5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255" fontId="41" fillId="0" borderId="0" applyFont="0" applyFill="0" applyBorder="0" applyAlignment="0" applyProtection="0"/>
    <xf numFmtId="173" fontId="17" fillId="0" borderId="0" applyProtection="0"/>
    <xf numFmtId="255" fontId="41" fillId="0" borderId="0" applyFont="0" applyFill="0" applyBorder="0" applyAlignment="0" applyProtection="0"/>
    <xf numFmtId="177" fontId="90" fillId="0" borderId="0" applyFont="0" applyFill="0" applyBorder="0" applyAlignment="0" applyProtection="0"/>
    <xf numFmtId="0" fontId="1" fillId="0" borderId="0" applyFont="0" applyFill="0" applyBorder="0" applyAlignment="0" applyProtection="0"/>
    <xf numFmtId="172" fontId="17" fillId="0" borderId="0" applyFont="0" applyFill="0" applyBorder="0" applyAlignment="0" applyProtection="0"/>
    <xf numFmtId="172"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5"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168" fontId="59" fillId="0" borderId="0" applyFont="0" applyFill="0" applyBorder="0" applyAlignment="0" applyProtection="0"/>
    <xf numFmtId="184" fontId="17"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4" fontId="17" fillId="0" borderId="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17" fillId="0" borderId="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6" fontId="2" fillId="0" borderId="0" applyFont="0" applyFill="0" applyBorder="0" applyAlignment="0" applyProtection="0"/>
    <xf numFmtId="321" fontId="2" fillId="0" borderId="0" applyFont="0" applyFill="0" applyBorder="0" applyAlignment="0" applyProtection="0"/>
    <xf numFmtId="43" fontId="16" fillId="0" borderId="0" applyFont="0" applyFill="0" applyBorder="0" applyAlignment="0" applyProtection="0"/>
    <xf numFmtId="257" fontId="2" fillId="0" borderId="0" applyFont="0" applyFill="0" applyBorder="0" applyAlignment="0" applyProtection="0"/>
    <xf numFmtId="43" fontId="2" fillId="0" borderId="0" applyFont="0" applyFill="0" applyBorder="0" applyAlignment="0" applyProtection="0"/>
    <xf numFmtId="168" fontId="17" fillId="0" borderId="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216" fontId="1"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0" fontId="37"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257"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58"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6" fontId="1" fillId="0" borderId="0" applyFont="0" applyFill="0" applyBorder="0" applyAlignment="0" applyProtection="0"/>
    <xf numFmtId="0" fontId="6" fillId="0" borderId="0" applyFont="0" applyFill="0" applyBorder="0" applyAlignment="0" applyProtection="0"/>
    <xf numFmtId="259" fontId="5" fillId="0" borderId="0" applyFont="0" applyFill="0" applyBorder="0" applyAlignment="0" applyProtection="0"/>
    <xf numFmtId="43" fontId="2" fillId="0" borderId="0" applyFont="0" applyFill="0" applyBorder="0" applyAlignment="0" applyProtection="0"/>
    <xf numFmtId="203" fontId="1" fillId="0" borderId="0" applyFont="0" applyFill="0" applyBorder="0" applyAlignment="0" applyProtection="0"/>
    <xf numFmtId="203" fontId="1" fillId="0" borderId="0" applyFont="0" applyFill="0" applyBorder="0" applyAlignment="0" applyProtection="0"/>
    <xf numFmtId="43" fontId="3" fillId="0" borderId="0" applyFont="0" applyFill="0" applyBorder="0" applyAlignment="0" applyProtection="0"/>
    <xf numFmtId="168" fontId="1" fillId="0" borderId="0" applyFont="0" applyFill="0" applyBorder="0" applyAlignment="0" applyProtection="0"/>
    <xf numFmtId="184" fontId="17" fillId="0" borderId="0" applyProtection="0"/>
    <xf numFmtId="184" fontId="17"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20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88" fontId="11" fillId="0" borderId="0" applyFill="0" applyBorder="0" applyAlignment="0" applyProtection="0"/>
    <xf numFmtId="43" fontId="1" fillId="0" borderId="0" applyFont="0" applyFill="0" applyBorder="0" applyAlignment="0" applyProtection="0"/>
    <xf numFmtId="203" fontId="2" fillId="0" borderId="0" applyFont="0" applyFill="0" applyBorder="0" applyAlignment="0" applyProtection="0"/>
    <xf numFmtId="43" fontId="1" fillId="0" borderId="0" applyFont="0" applyFill="0" applyBorder="0" applyAlignment="0" applyProtection="0"/>
    <xf numFmtId="203" fontId="2" fillId="0" borderId="0" applyFont="0" applyFill="0" applyBorder="0" applyAlignment="0" applyProtection="0"/>
    <xf numFmtId="168" fontId="2" fillId="0" borderId="0" applyFont="0" applyFill="0" applyBorder="0" applyAlignment="0" applyProtection="0"/>
    <xf numFmtId="168" fontId="17" fillId="0" borderId="0" applyProtection="0"/>
    <xf numFmtId="43" fontId="1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84"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91" fillId="0" borderId="0" applyFont="0" applyFill="0" applyBorder="0" applyAlignment="0" applyProtection="0"/>
    <xf numFmtId="43" fontId="9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72" fontId="5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4" fontId="12" fillId="0" borderId="0" applyFont="0" applyFill="0" applyBorder="0" applyAlignment="0" applyProtection="0"/>
    <xf numFmtId="43" fontId="89"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168" fontId="17"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20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3" fillId="0" borderId="0" applyFont="0" applyFill="0" applyBorder="0" applyAlignment="0" applyProtection="0"/>
    <xf numFmtId="43" fontId="3" fillId="0" borderId="0" applyFont="0" applyFill="0" applyBorder="0" applyAlignment="0" applyProtection="0"/>
    <xf numFmtId="257"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5" fillId="0" borderId="0" applyFont="0" applyFill="0" applyBorder="0" applyAlignment="0" applyProtection="0"/>
    <xf numFmtId="168"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3" fontId="9"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260" fontId="15"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17" fillId="0" borderId="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10" fillId="0" borderId="0" applyNumberFormat="0" applyFill="0" applyBorder="0" applyAlignment="0" applyProtection="0"/>
    <xf numFmtId="0" fontId="93" fillId="0" borderId="0">
      <alignment horizontal="center"/>
    </xf>
    <xf numFmtId="0" fontId="94" fillId="0" borderId="0" applyNumberFormat="0" applyAlignment="0">
      <alignment horizontal="left"/>
    </xf>
    <xf numFmtId="190" fontId="95" fillId="0" borderId="0" applyFont="0" applyFill="0" applyBorder="0" applyAlignment="0" applyProtection="0"/>
    <xf numFmtId="261" fontId="96" fillId="0" borderId="0" applyFill="0" applyBorder="0" applyProtection="0"/>
    <xf numFmtId="262" fontId="8" fillId="0" borderId="0" applyFont="0" applyFill="0" applyBorder="0" applyAlignment="0" applyProtection="0"/>
    <xf numFmtId="263" fontId="15" fillId="0" borderId="0" applyFill="0" applyBorder="0" applyProtection="0"/>
    <xf numFmtId="263" fontId="15" fillId="0" borderId="10" applyFill="0" applyProtection="0"/>
    <xf numFmtId="263" fontId="15" fillId="0" borderId="10" applyFill="0" applyProtection="0"/>
    <xf numFmtId="263" fontId="15" fillId="0" borderId="11" applyFill="0" applyProtection="0"/>
    <xf numFmtId="264" fontId="70" fillId="0" borderId="0" applyFont="0" applyFill="0" applyBorder="0" applyAlignment="0" applyProtection="0"/>
    <xf numFmtId="265" fontId="97" fillId="0" borderId="0" applyFont="0" applyFill="0" applyBorder="0" applyAlignment="0" applyProtection="0"/>
    <xf numFmtId="266" fontId="2"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267"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68" fontId="97" fillId="0" borderId="0" applyFont="0" applyFill="0" applyBorder="0" applyAlignment="0" applyProtection="0"/>
    <xf numFmtId="187" fontId="75"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69" fontId="86" fillId="0" borderId="0" applyFont="0" applyFill="0" applyBorder="0" applyAlignment="0" applyProtection="0"/>
    <xf numFmtId="270" fontId="17" fillId="0" borderId="0" applyFont="0" applyFill="0" applyBorder="0" applyAlignment="0" applyProtection="0"/>
    <xf numFmtId="271" fontId="86" fillId="0" borderId="0" applyFont="0" applyFill="0" applyBorder="0" applyAlignment="0" applyProtection="0"/>
    <xf numFmtId="272" fontId="86" fillId="0" borderId="0" applyFont="0" applyFill="0" applyBorder="0" applyAlignment="0" applyProtection="0"/>
    <xf numFmtId="273" fontId="17" fillId="0" borderId="0" applyFont="0" applyFill="0" applyBorder="0" applyAlignment="0" applyProtection="0"/>
    <xf numFmtId="274" fontId="86" fillId="0" borderId="0" applyFont="0" applyFill="0" applyBorder="0" applyAlignment="0" applyProtection="0"/>
    <xf numFmtId="275" fontId="86" fillId="0" borderId="0" applyFont="0" applyFill="0" applyBorder="0" applyAlignment="0" applyProtection="0"/>
    <xf numFmtId="276" fontId="17" fillId="0" borderId="0" applyFont="0" applyFill="0" applyBorder="0" applyAlignment="0" applyProtection="0"/>
    <xf numFmtId="277" fontId="86" fillId="0" borderId="0" applyFont="0" applyFill="0" applyBorder="0" applyAlignment="0" applyProtection="0"/>
    <xf numFmtId="44" fontId="1"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79" fontId="2" fillId="0" borderId="0" applyFont="0" applyFill="0" applyBorder="0" applyAlignment="0" applyProtection="0"/>
    <xf numFmtId="197" fontId="3" fillId="0" borderId="0" applyFont="0" applyFill="0" applyBorder="0" applyAlignment="0" applyProtection="0"/>
    <xf numFmtId="280" fontId="2" fillId="0" borderId="0" applyFont="0" applyFill="0" applyBorder="0" applyAlignment="0" applyProtection="0"/>
    <xf numFmtId="280" fontId="2" fillId="0" borderId="0" applyFont="0" applyFill="0" applyBorder="0" applyAlignment="0" applyProtection="0"/>
    <xf numFmtId="280" fontId="2" fillId="0" borderId="0" applyFont="0" applyFill="0" applyBorder="0" applyAlignment="0" applyProtection="0"/>
    <xf numFmtId="280" fontId="2" fillId="0" borderId="0" applyFont="0" applyFill="0" applyBorder="0" applyAlignment="0" applyProtection="0"/>
    <xf numFmtId="280" fontId="2" fillId="0" borderId="0" applyFont="0" applyFill="0" applyBorder="0" applyAlignment="0" applyProtection="0"/>
    <xf numFmtId="280" fontId="2" fillId="0" borderId="0" applyFont="0" applyFill="0" applyBorder="0" applyAlignment="0" applyProtection="0"/>
    <xf numFmtId="280" fontId="2" fillId="0" borderId="0" applyFont="0" applyFill="0" applyBorder="0" applyAlignment="0" applyProtection="0"/>
    <xf numFmtId="280" fontId="2" fillId="0" borderId="0" applyFont="0" applyFill="0" applyBorder="0" applyAlignment="0" applyProtection="0"/>
    <xf numFmtId="281" fontId="17" fillId="0" borderId="0" applyProtection="0"/>
    <xf numFmtId="280" fontId="2" fillId="0" borderId="0" applyFont="0" applyFill="0" applyBorder="0" applyAlignment="0" applyProtection="0"/>
    <xf numFmtId="280" fontId="2" fillId="0" borderId="0" applyFont="0" applyFill="0" applyBorder="0" applyAlignment="0" applyProtection="0"/>
    <xf numFmtId="280" fontId="2" fillId="0" borderId="0" applyFont="0" applyFill="0" applyBorder="0" applyAlignment="0" applyProtection="0"/>
    <xf numFmtId="280" fontId="2" fillId="0" borderId="0" applyFont="0" applyFill="0" applyBorder="0" applyAlignment="0" applyProtection="0"/>
    <xf numFmtId="280" fontId="2" fillId="0" borderId="0" applyFont="0" applyFill="0" applyBorder="0" applyAlignment="0" applyProtection="0"/>
    <xf numFmtId="280" fontId="2" fillId="0" borderId="0" applyFont="0" applyFill="0" applyBorder="0" applyAlignment="0" applyProtection="0"/>
    <xf numFmtId="280" fontId="2" fillId="0" borderId="0" applyFont="0" applyFill="0" applyBorder="0" applyAlignment="0" applyProtection="0"/>
    <xf numFmtId="282" fontId="2" fillId="0" borderId="0"/>
    <xf numFmtId="282" fontId="2" fillId="0" borderId="0"/>
    <xf numFmtId="282" fontId="2" fillId="0" borderId="0"/>
    <xf numFmtId="282" fontId="2" fillId="0" borderId="0"/>
    <xf numFmtId="282" fontId="2" fillId="0" borderId="0"/>
    <xf numFmtId="282" fontId="2" fillId="0" borderId="0"/>
    <xf numFmtId="282" fontId="2" fillId="0" borderId="0"/>
    <xf numFmtId="282" fontId="2" fillId="0" borderId="0"/>
    <xf numFmtId="282" fontId="2" fillId="0" borderId="0"/>
    <xf numFmtId="282" fontId="2" fillId="0" borderId="0" applyProtection="0"/>
    <xf numFmtId="282" fontId="2" fillId="0" borderId="0"/>
    <xf numFmtId="282" fontId="2" fillId="0" borderId="0"/>
    <xf numFmtId="282" fontId="2" fillId="0" borderId="0"/>
    <xf numFmtId="282" fontId="2" fillId="0" borderId="0"/>
    <xf numFmtId="282" fontId="2" fillId="0" borderId="0"/>
    <xf numFmtId="282" fontId="2" fillId="0" borderId="0"/>
    <xf numFmtId="282" fontId="2" fillId="0" borderId="0"/>
    <xf numFmtId="183" fontId="3" fillId="0" borderId="12"/>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7" fillId="0" borderId="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4" fontId="36" fillId="0" borderId="0" applyFill="0" applyBorder="0" applyAlignment="0"/>
    <xf numFmtId="14" fontId="35" fillId="0" borderId="0" applyFill="0" applyBorder="0" applyAlignment="0"/>
    <xf numFmtId="0" fontId="41" fillId="0" borderId="0" applyProtection="0"/>
    <xf numFmtId="3" fontId="98" fillId="0" borderId="13">
      <alignment horizontal="left" vertical="top" wrapText="1"/>
    </xf>
    <xf numFmtId="283" fontId="15" fillId="0" borderId="0" applyFill="0" applyBorder="0" applyProtection="0"/>
    <xf numFmtId="283" fontId="15" fillId="0" borderId="10" applyFill="0" applyProtection="0"/>
    <xf numFmtId="283" fontId="15" fillId="0" borderId="10" applyFill="0" applyProtection="0"/>
    <xf numFmtId="283" fontId="15" fillId="0" borderId="11" applyFill="0" applyProtection="0"/>
    <xf numFmtId="284" fontId="2" fillId="0" borderId="14">
      <alignment vertical="center"/>
    </xf>
    <xf numFmtId="284" fontId="2" fillId="0" borderId="14">
      <alignment vertical="center"/>
    </xf>
    <xf numFmtId="284" fontId="2" fillId="0" borderId="14">
      <alignment vertical="center"/>
    </xf>
    <xf numFmtId="284" fontId="2" fillId="0" borderId="14">
      <alignment vertical="center"/>
    </xf>
    <xf numFmtId="284" fontId="2" fillId="0" borderId="14">
      <alignment vertical="center"/>
    </xf>
    <xf numFmtId="284" fontId="2" fillId="0" borderId="14">
      <alignment vertical="center"/>
    </xf>
    <xf numFmtId="284" fontId="2" fillId="0" borderId="14">
      <alignment vertical="center"/>
    </xf>
    <xf numFmtId="284" fontId="2" fillId="0" borderId="14">
      <alignment vertical="center"/>
    </xf>
    <xf numFmtId="284" fontId="2" fillId="0" borderId="14">
      <alignment vertical="center"/>
    </xf>
    <xf numFmtId="284" fontId="2" fillId="0" borderId="14">
      <alignment vertical="center"/>
    </xf>
    <xf numFmtId="284" fontId="2" fillId="0" borderId="14">
      <alignment vertical="center"/>
    </xf>
    <xf numFmtId="284" fontId="2" fillId="0" borderId="14">
      <alignment vertical="center"/>
    </xf>
    <xf numFmtId="284" fontId="2" fillId="0" borderId="14">
      <alignment vertical="center"/>
    </xf>
    <xf numFmtId="284" fontId="2" fillId="0" borderId="14">
      <alignment vertical="center"/>
    </xf>
    <xf numFmtId="284" fontId="2" fillId="0" borderId="14">
      <alignment vertical="center"/>
    </xf>
    <xf numFmtId="0" fontId="2" fillId="0" borderId="0" applyFont="0" applyFill="0" applyBorder="0" applyAlignment="0" applyProtection="0"/>
    <xf numFmtId="0" fontId="2" fillId="0" borderId="0" applyFont="0" applyFill="0" applyBorder="0" applyAlignment="0" applyProtection="0"/>
    <xf numFmtId="285" fontId="3" fillId="0" borderId="0"/>
    <xf numFmtId="286" fontId="22" fillId="0" borderId="1"/>
    <xf numFmtId="286" fontId="22" fillId="0" borderId="1"/>
    <xf numFmtId="253" fontId="2" fillId="0" borderId="0"/>
    <xf numFmtId="253" fontId="2" fillId="0" borderId="0"/>
    <xf numFmtId="253" fontId="2" fillId="0" borderId="0"/>
    <xf numFmtId="253" fontId="2" fillId="0" borderId="0"/>
    <xf numFmtId="253" fontId="2" fillId="0" borderId="0"/>
    <xf numFmtId="253" fontId="2" fillId="0" borderId="0"/>
    <xf numFmtId="253" fontId="2" fillId="0" borderId="0"/>
    <xf numFmtId="253" fontId="2" fillId="0" borderId="0"/>
    <xf numFmtId="253" fontId="2" fillId="0" borderId="0"/>
    <xf numFmtId="253" fontId="2" fillId="0" borderId="0" applyProtection="0"/>
    <xf numFmtId="253" fontId="2" fillId="0" borderId="0"/>
    <xf numFmtId="253" fontId="2" fillId="0" borderId="0"/>
    <xf numFmtId="253" fontId="2" fillId="0" borderId="0"/>
    <xf numFmtId="253" fontId="2" fillId="0" borderId="0"/>
    <xf numFmtId="253" fontId="2" fillId="0" borderId="0"/>
    <xf numFmtId="253" fontId="2" fillId="0" borderId="0"/>
    <xf numFmtId="253" fontId="2" fillId="0" borderId="0"/>
    <xf numFmtId="287" fontId="22" fillId="0" borderId="0"/>
    <xf numFmtId="167" fontId="99" fillId="0" borderId="0" applyFont="0" applyFill="0" applyBorder="0" applyAlignment="0" applyProtection="0"/>
    <xf numFmtId="168" fontId="99" fillId="0" borderId="0" applyFont="0" applyFill="0" applyBorder="0" applyAlignment="0" applyProtection="0"/>
    <xf numFmtId="167" fontId="99" fillId="0" borderId="0" applyFont="0" applyFill="0" applyBorder="0" applyAlignment="0" applyProtection="0"/>
    <xf numFmtId="41"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88" fontId="54" fillId="0" borderId="0" applyFont="0" applyFill="0" applyBorder="0" applyAlignment="0" applyProtection="0"/>
    <xf numFmtId="288" fontId="54"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288" fontId="54" fillId="0" borderId="0" applyFont="0" applyFill="0" applyBorder="0" applyAlignment="0" applyProtection="0"/>
    <xf numFmtId="288" fontId="54" fillId="0" borderId="0" applyFont="0" applyFill="0" applyBorder="0" applyAlignment="0" applyProtection="0"/>
    <xf numFmtId="167" fontId="99" fillId="0" borderId="0" applyFont="0" applyFill="0" applyBorder="0" applyAlignment="0" applyProtection="0"/>
    <xf numFmtId="167" fontId="99" fillId="0" borderId="0" applyFont="0" applyFill="0" applyBorder="0" applyAlignment="0" applyProtection="0"/>
    <xf numFmtId="288" fontId="54" fillId="0" borderId="0" applyFont="0" applyFill="0" applyBorder="0" applyAlignment="0" applyProtection="0"/>
    <xf numFmtId="288" fontId="54"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170" fontId="99" fillId="0" borderId="0" applyFont="0" applyFill="0" applyBorder="0" applyAlignment="0" applyProtection="0"/>
    <xf numFmtId="41"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41" fontId="99" fillId="0" borderId="0" applyFont="0" applyFill="0" applyBorder="0" applyAlignment="0" applyProtection="0"/>
    <xf numFmtId="167" fontId="99" fillId="0" borderId="0" applyFont="0" applyFill="0" applyBorder="0" applyAlignment="0" applyProtection="0"/>
    <xf numFmtId="41" fontId="99" fillId="0" borderId="0" applyFont="0" applyFill="0" applyBorder="0" applyAlignment="0" applyProtection="0"/>
    <xf numFmtId="167" fontId="99" fillId="0" borderId="0" applyFont="0" applyFill="0" applyBorder="0" applyAlignment="0" applyProtection="0"/>
    <xf numFmtId="41" fontId="99" fillId="0" borderId="0" applyFont="0" applyFill="0" applyBorder="0" applyAlignment="0" applyProtection="0"/>
    <xf numFmtId="41"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41" fontId="99" fillId="0" borderId="0" applyFont="0" applyFill="0" applyBorder="0" applyAlignment="0" applyProtection="0"/>
    <xf numFmtId="168" fontId="99" fillId="0" borderId="0" applyFont="0" applyFill="0" applyBorder="0" applyAlignment="0" applyProtection="0"/>
    <xf numFmtId="43" fontId="99" fillId="0" borderId="0" applyFont="0" applyFill="0" applyBorder="0" applyAlignment="0" applyProtection="0"/>
    <xf numFmtId="203" fontId="99" fillId="0" borderId="0" applyFont="0" applyFill="0" applyBorder="0" applyAlignment="0" applyProtection="0"/>
    <xf numFmtId="203" fontId="99" fillId="0" borderId="0" applyFont="0" applyFill="0" applyBorder="0" applyAlignment="0" applyProtection="0"/>
    <xf numFmtId="203" fontId="99" fillId="0" borderId="0" applyFont="0" applyFill="0" applyBorder="0" applyAlignment="0" applyProtection="0"/>
    <xf numFmtId="203" fontId="99" fillId="0" borderId="0" applyFont="0" applyFill="0" applyBorder="0" applyAlignment="0" applyProtection="0"/>
    <xf numFmtId="203" fontId="99" fillId="0" borderId="0" applyFont="0" applyFill="0" applyBorder="0" applyAlignment="0" applyProtection="0"/>
    <xf numFmtId="203" fontId="99" fillId="0" borderId="0" applyFont="0" applyFill="0" applyBorder="0" applyAlignment="0" applyProtection="0"/>
    <xf numFmtId="203" fontId="99" fillId="0" borderId="0" applyFont="0" applyFill="0" applyBorder="0" applyAlignment="0" applyProtection="0"/>
    <xf numFmtId="203" fontId="99" fillId="0" borderId="0" applyFont="0" applyFill="0" applyBorder="0" applyAlignment="0" applyProtection="0"/>
    <xf numFmtId="203" fontId="99" fillId="0" borderId="0" applyFont="0" applyFill="0" applyBorder="0" applyAlignment="0" applyProtection="0"/>
    <xf numFmtId="203" fontId="99" fillId="0" borderId="0" applyFont="0" applyFill="0" applyBorder="0" applyAlignment="0" applyProtection="0"/>
    <xf numFmtId="203" fontId="99" fillId="0" borderId="0" applyFont="0" applyFill="0" applyBorder="0" applyAlignment="0" applyProtection="0"/>
    <xf numFmtId="203" fontId="99" fillId="0" borderId="0" applyFont="0" applyFill="0" applyBorder="0" applyAlignment="0" applyProtection="0"/>
    <xf numFmtId="291" fontId="54" fillId="0" borderId="0" applyFont="0" applyFill="0" applyBorder="0" applyAlignment="0" applyProtection="0"/>
    <xf numFmtId="291" fontId="5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291" fontId="54" fillId="0" borderId="0" applyFont="0" applyFill="0" applyBorder="0" applyAlignment="0" applyProtection="0"/>
    <xf numFmtId="291" fontId="54" fillId="0" borderId="0" applyFont="0" applyFill="0" applyBorder="0" applyAlignment="0" applyProtection="0"/>
    <xf numFmtId="168" fontId="99" fillId="0" borderId="0" applyFont="0" applyFill="0" applyBorder="0" applyAlignment="0" applyProtection="0"/>
    <xf numFmtId="168" fontId="99" fillId="0" borderId="0" applyFont="0" applyFill="0" applyBorder="0" applyAlignment="0" applyProtection="0"/>
    <xf numFmtId="291" fontId="54" fillId="0" borderId="0" applyFont="0" applyFill="0" applyBorder="0" applyAlignment="0" applyProtection="0"/>
    <xf numFmtId="291" fontId="54"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292" fontId="3" fillId="0" borderId="0" applyFont="0" applyFill="0" applyBorder="0" applyAlignment="0" applyProtection="0"/>
    <xf numFmtId="292" fontId="3"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72" fontId="99" fillId="0" borderId="0" applyFont="0" applyFill="0" applyBorder="0" applyAlignment="0" applyProtection="0"/>
    <xf numFmtId="43" fontId="99" fillId="0" borderId="0" applyFont="0" applyFill="0" applyBorder="0" applyAlignment="0" applyProtection="0"/>
    <xf numFmtId="172" fontId="99" fillId="0" borderId="0" applyFont="0" applyFill="0" applyBorder="0" applyAlignment="0" applyProtection="0"/>
    <xf numFmtId="172" fontId="99" fillId="0" borderId="0" applyFont="0" applyFill="0" applyBorder="0" applyAlignment="0" applyProtection="0"/>
    <xf numFmtId="172" fontId="99" fillId="0" borderId="0" applyFont="0" applyFill="0" applyBorder="0" applyAlignment="0" applyProtection="0"/>
    <xf numFmtId="172" fontId="99" fillId="0" borderId="0" applyFont="0" applyFill="0" applyBorder="0" applyAlignment="0" applyProtection="0"/>
    <xf numFmtId="43" fontId="99" fillId="0" borderId="0" applyFont="0" applyFill="0" applyBorder="0" applyAlignment="0" applyProtection="0"/>
    <xf numFmtId="168" fontId="99" fillId="0" borderId="0" applyFont="0" applyFill="0" applyBorder="0" applyAlignment="0" applyProtection="0"/>
    <xf numFmtId="43" fontId="99" fillId="0" borderId="0" applyFont="0" applyFill="0" applyBorder="0" applyAlignment="0" applyProtection="0"/>
    <xf numFmtId="168" fontId="99" fillId="0" borderId="0" applyFont="0" applyFill="0" applyBorder="0" applyAlignment="0" applyProtection="0"/>
    <xf numFmtId="43" fontId="99" fillId="0" borderId="0" applyFont="0" applyFill="0" applyBorder="0" applyAlignment="0" applyProtection="0"/>
    <xf numFmtId="43" fontId="99" fillId="0" borderId="0" applyFont="0" applyFill="0" applyBorder="0" applyAlignment="0" applyProtection="0"/>
    <xf numFmtId="172" fontId="99" fillId="0" borderId="0" applyFont="0" applyFill="0" applyBorder="0" applyAlignment="0" applyProtection="0"/>
    <xf numFmtId="172" fontId="99" fillId="0" borderId="0" applyFont="0" applyFill="0" applyBorder="0" applyAlignment="0" applyProtection="0"/>
    <xf numFmtId="43" fontId="99" fillId="0" borderId="0" applyFont="0" applyFill="0" applyBorder="0" applyAlignment="0" applyProtection="0"/>
    <xf numFmtId="3" fontId="3" fillId="0" borderId="0" applyFont="0" applyBorder="0" applyAlignment="0"/>
    <xf numFmtId="0" fontId="54"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187" fontId="75"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176" fontId="75"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7" fontId="75"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187" fontId="75"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0" fontId="101" fillId="0" borderId="0" applyNumberFormat="0" applyAlignment="0">
      <alignment horizontal="left"/>
    </xf>
    <xf numFmtId="0" fontId="102" fillId="0" borderId="0"/>
    <xf numFmtId="293" fontId="2" fillId="0" borderId="0" applyFont="0" applyFill="0" applyBorder="0" applyAlignment="0" applyProtection="0"/>
    <xf numFmtId="293" fontId="2" fillId="0" borderId="0" applyFont="0" applyFill="0" applyBorder="0" applyAlignment="0" applyProtection="0"/>
    <xf numFmtId="293" fontId="2" fillId="0" borderId="0" applyFont="0" applyFill="0" applyBorder="0" applyAlignment="0" applyProtection="0"/>
    <xf numFmtId="293" fontId="2" fillId="0" borderId="0" applyFont="0" applyFill="0" applyBorder="0" applyAlignment="0" applyProtection="0"/>
    <xf numFmtId="293" fontId="2" fillId="0" borderId="0" applyFont="0" applyFill="0" applyBorder="0" applyAlignment="0" applyProtection="0"/>
    <xf numFmtId="293" fontId="2" fillId="0" borderId="0" applyFont="0" applyFill="0" applyBorder="0" applyAlignment="0" applyProtection="0"/>
    <xf numFmtId="293" fontId="2" fillId="0" borderId="0" applyFont="0" applyFill="0" applyBorder="0" applyAlignment="0" applyProtection="0"/>
    <xf numFmtId="293" fontId="2" fillId="0" borderId="0" applyFont="0" applyFill="0" applyBorder="0" applyAlignment="0" applyProtection="0"/>
    <xf numFmtId="293" fontId="2" fillId="0" borderId="0" applyFont="0" applyFill="0" applyBorder="0" applyAlignment="0" applyProtection="0"/>
    <xf numFmtId="293" fontId="2" fillId="0" borderId="0" applyFont="0" applyFill="0" applyBorder="0" applyAlignment="0" applyProtection="0"/>
    <xf numFmtId="293" fontId="2" fillId="0" borderId="0" applyFont="0" applyFill="0" applyBorder="0" applyAlignment="0" applyProtection="0"/>
    <xf numFmtId="293" fontId="2" fillId="0" borderId="0" applyFont="0" applyFill="0" applyBorder="0" applyAlignment="0" applyProtection="0"/>
    <xf numFmtId="293" fontId="2" fillId="0" borderId="0" applyFont="0" applyFill="0" applyBorder="0" applyAlignment="0" applyProtection="0"/>
    <xf numFmtId="293" fontId="2" fillId="0" borderId="0" applyFont="0" applyFill="0" applyBorder="0" applyAlignment="0" applyProtection="0"/>
    <xf numFmtId="293" fontId="2" fillId="0" borderId="0" applyFont="0" applyFill="0" applyBorder="0" applyAlignment="0" applyProtection="0"/>
    <xf numFmtId="0" fontId="103" fillId="0" borderId="0"/>
    <xf numFmtId="0" fontId="104" fillId="0" borderId="0" applyNumberFormat="0" applyFill="0" applyBorder="0" applyAlignment="0" applyProtection="0"/>
    <xf numFmtId="3" fontId="3" fillId="0" borderId="0" applyFont="0" applyBorder="0" applyAlignment="0"/>
    <xf numFmtId="0" fontId="2" fillId="0" borderId="0"/>
    <xf numFmtId="0" fontId="2" fillId="0" borderId="0"/>
    <xf numFmtId="0" fontId="2" fillId="0" borderId="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17" fillId="0" borderId="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Protection="0">
      <alignment vertical="center"/>
    </xf>
    <xf numFmtId="0" fontId="107" fillId="0" borderId="0" applyNumberFormat="0" applyFill="0" applyBorder="0" applyAlignment="0" applyProtection="0"/>
    <xf numFmtId="0" fontId="108" fillId="0" borderId="0" applyNumberFormat="0" applyFill="0" applyBorder="0" applyProtection="0">
      <alignment vertical="center"/>
    </xf>
    <xf numFmtId="0" fontId="109" fillId="0" borderId="0" applyNumberFormat="0" applyFill="0" applyBorder="0" applyAlignment="0" applyProtection="0"/>
    <xf numFmtId="0" fontId="110" fillId="0" borderId="0" applyNumberFormat="0" applyFill="0" applyBorder="0" applyAlignment="0" applyProtection="0"/>
    <xf numFmtId="294" fontId="111" fillId="0" borderId="15" applyNumberFormat="0" applyFill="0" applyBorder="0" applyAlignment="0" applyProtection="0"/>
    <xf numFmtId="0" fontId="112" fillId="0" borderId="0" applyNumberFormat="0" applyFill="0" applyBorder="0" applyAlignment="0" applyProtection="0"/>
    <xf numFmtId="0" fontId="113" fillId="0" borderId="0">
      <alignment vertical="top" wrapText="1"/>
    </xf>
    <xf numFmtId="3" fontId="3" fillId="24" borderId="16">
      <alignment horizontal="right" vertical="top" wrapText="1"/>
    </xf>
    <xf numFmtId="3" fontId="3" fillId="24" borderId="16">
      <alignment horizontal="right" vertical="top" wrapText="1"/>
    </xf>
    <xf numFmtId="3" fontId="3" fillId="24" borderId="16">
      <alignment horizontal="right" vertical="top" wrapText="1"/>
    </xf>
    <xf numFmtId="3" fontId="3" fillId="24" borderId="16">
      <alignment horizontal="right" vertical="top" wrapText="1"/>
    </xf>
    <xf numFmtId="0" fontId="114" fillId="6" borderId="0" applyNumberFormat="0" applyBorder="0" applyAlignment="0" applyProtection="0"/>
    <xf numFmtId="38" fontId="115" fillId="2" borderId="0" applyNumberFormat="0" applyBorder="0" applyAlignment="0" applyProtection="0"/>
    <xf numFmtId="38" fontId="115" fillId="25" borderId="0" applyNumberFormat="0" applyBorder="0" applyAlignment="0" applyProtection="0"/>
    <xf numFmtId="38" fontId="115" fillId="25" borderId="0" applyNumberFormat="0" applyBorder="0" applyAlignment="0" applyProtection="0"/>
    <xf numFmtId="38" fontId="115" fillId="25" borderId="0" applyNumberFormat="0" applyBorder="0" applyAlignment="0" applyProtection="0"/>
    <xf numFmtId="38" fontId="115" fillId="25" borderId="0" applyNumberFormat="0" applyBorder="0" applyAlignment="0" applyProtection="0"/>
    <xf numFmtId="38" fontId="115" fillId="25" borderId="0" applyNumberFormat="0" applyBorder="0" applyAlignment="0" applyProtection="0"/>
    <xf numFmtId="38" fontId="115" fillId="25" borderId="0" applyNumberFormat="0" applyBorder="0" applyAlignment="0" applyProtection="0"/>
    <xf numFmtId="38" fontId="115" fillId="2" borderId="0" applyNumberFormat="0" applyBorder="0" applyAlignment="0" applyProtection="0"/>
    <xf numFmtId="38" fontId="115" fillId="25" borderId="0" applyNumberFormat="0" applyBorder="0" applyAlignment="0" applyProtection="0"/>
    <xf numFmtId="38" fontId="115" fillId="25" borderId="0" applyNumberFormat="0" applyBorder="0" applyAlignment="0" applyProtection="0"/>
    <xf numFmtId="38" fontId="115" fillId="25" borderId="0" applyNumberFormat="0" applyBorder="0" applyAlignment="0" applyProtection="0"/>
    <xf numFmtId="38" fontId="115" fillId="25" borderId="0" applyNumberFormat="0" applyBorder="0" applyAlignment="0" applyProtection="0"/>
    <xf numFmtId="38" fontId="115" fillId="25" borderId="0" applyNumberFormat="0" applyBorder="0" applyAlignment="0" applyProtection="0"/>
    <xf numFmtId="38" fontId="115" fillId="25" borderId="0" applyNumberFormat="0" applyBorder="0" applyAlignment="0" applyProtection="0"/>
    <xf numFmtId="38" fontId="115" fillId="25" borderId="0" applyNumberFormat="0" applyBorder="0" applyAlignment="0" applyProtection="0"/>
    <xf numFmtId="38" fontId="115" fillId="25" borderId="0" applyNumberFormat="0" applyBorder="0" applyAlignment="0" applyProtection="0"/>
    <xf numFmtId="38" fontId="115" fillId="25" borderId="0" applyNumberFormat="0" applyBorder="0" applyAlignment="0" applyProtection="0"/>
    <xf numFmtId="295" fontId="7" fillId="2" borderId="0" applyBorder="0" applyProtection="0"/>
    <xf numFmtId="0" fontId="116" fillId="0" borderId="17" applyNumberFormat="0" applyFill="0" applyBorder="0" applyAlignment="0" applyProtection="0">
      <alignment horizontal="center" vertical="center"/>
    </xf>
    <xf numFmtId="0" fontId="117" fillId="0" borderId="0" applyNumberFormat="0" applyFont="0" applyBorder="0" applyAlignment="0">
      <alignment horizontal="left" vertical="center"/>
    </xf>
    <xf numFmtId="296" fontId="70" fillId="0" borderId="0" applyFont="0" applyFill="0" applyBorder="0" applyAlignment="0" applyProtection="0"/>
    <xf numFmtId="0" fontId="118" fillId="26" borderId="0"/>
    <xf numFmtId="0" fontId="119" fillId="0" borderId="0">
      <alignment horizontal="left"/>
    </xf>
    <xf numFmtId="0" fontId="120" fillId="0" borderId="0">
      <alignment horizontal="left"/>
    </xf>
    <xf numFmtId="0" fontId="32" fillId="0" borderId="18" applyNumberFormat="0" applyAlignment="0" applyProtection="0">
      <alignment horizontal="left" vertical="center"/>
    </xf>
    <xf numFmtId="0" fontId="32" fillId="0" borderId="18" applyNumberFormat="0" applyAlignment="0" applyProtection="0">
      <alignment horizontal="left" vertical="center"/>
    </xf>
    <xf numFmtId="0" fontId="32" fillId="0" borderId="19">
      <alignment horizontal="left" vertical="center"/>
    </xf>
    <xf numFmtId="0" fontId="32" fillId="0" borderId="19">
      <alignment horizontal="left" vertical="center"/>
    </xf>
    <xf numFmtId="0" fontId="32" fillId="0" borderId="19">
      <alignment horizontal="left" vertical="center"/>
    </xf>
    <xf numFmtId="0" fontId="32" fillId="0" borderId="19">
      <alignment horizontal="left" vertical="center"/>
    </xf>
    <xf numFmtId="0" fontId="32" fillId="0" borderId="19">
      <alignment horizontal="left" vertical="center"/>
    </xf>
    <xf numFmtId="0" fontId="32" fillId="0" borderId="19">
      <alignment horizontal="left" vertical="center"/>
    </xf>
    <xf numFmtId="0" fontId="32" fillId="0" borderId="19">
      <alignment horizontal="left" vertical="center"/>
    </xf>
    <xf numFmtId="0" fontId="32" fillId="0" borderId="19">
      <alignment horizontal="left" vertical="center"/>
    </xf>
    <xf numFmtId="14" fontId="121" fillId="27" borderId="20">
      <alignment horizontal="center" vertical="center" wrapText="1"/>
    </xf>
    <xf numFmtId="0" fontId="122" fillId="0" borderId="21" applyNumberFormat="0" applyFill="0" applyAlignment="0" applyProtection="0"/>
    <xf numFmtId="0" fontId="123" fillId="0" borderId="22" applyNumberFormat="0" applyFill="0" applyAlignment="0" applyProtection="0"/>
    <xf numFmtId="0" fontId="124" fillId="0" borderId="23" applyNumberFormat="0" applyFill="0" applyAlignment="0" applyProtection="0"/>
    <xf numFmtId="0" fontId="124" fillId="0" borderId="0" applyNumberFormat="0" applyFill="0" applyBorder="0" applyAlignment="0" applyProtection="0"/>
    <xf numFmtId="0" fontId="79" fillId="0" borderId="0" applyFill="0" applyAlignment="0" applyProtection="0">
      <protection locked="0"/>
    </xf>
    <xf numFmtId="0" fontId="79" fillId="0" borderId="5" applyFill="0" applyAlignment="0" applyProtection="0">
      <protection locked="0"/>
    </xf>
    <xf numFmtId="0" fontId="125" fillId="0" borderId="0" applyProtection="0"/>
    <xf numFmtId="0" fontId="32" fillId="0" borderId="0" applyProtection="0"/>
    <xf numFmtId="0" fontId="126" fillId="0" borderId="20">
      <alignment horizontal="center"/>
    </xf>
    <xf numFmtId="0" fontId="126" fillId="0" borderId="0">
      <alignment horizontal="center"/>
    </xf>
    <xf numFmtId="5" fontId="127" fillId="28" borderId="1" applyNumberFormat="0" applyAlignment="0">
      <alignment horizontal="left" vertical="top"/>
    </xf>
    <xf numFmtId="5" fontId="127" fillId="28" borderId="1" applyNumberFormat="0" applyAlignment="0">
      <alignment horizontal="left" vertical="top"/>
    </xf>
    <xf numFmtId="297" fontId="127" fillId="28" borderId="1" applyNumberFormat="0" applyAlignment="0">
      <alignment horizontal="left" vertical="top"/>
    </xf>
    <xf numFmtId="49" fontId="128" fillId="0" borderId="1">
      <alignment vertical="center"/>
    </xf>
    <xf numFmtId="49" fontId="128" fillId="0" borderId="1">
      <alignment vertical="center"/>
    </xf>
    <xf numFmtId="0" fontId="15" fillId="0" borderId="0"/>
    <xf numFmtId="167" fontId="3" fillId="0" borderId="0" applyFont="0" applyFill="0" applyBorder="0" applyAlignment="0" applyProtection="0"/>
    <xf numFmtId="38" fontId="37" fillId="0" borderId="0" applyFont="0" applyFill="0" applyBorder="0" applyAlignment="0" applyProtection="0"/>
    <xf numFmtId="41" fontId="33" fillId="0" borderId="0" applyFont="0" applyFill="0" applyBorder="0" applyAlignment="0" applyProtection="0"/>
    <xf numFmtId="219" fontId="33" fillId="0" borderId="0" applyFont="0" applyFill="0" applyBorder="0" applyAlignment="0" applyProtection="0"/>
    <xf numFmtId="298" fontId="129" fillId="0" borderId="0" applyFont="0" applyFill="0" applyBorder="0" applyAlignment="0" applyProtection="0"/>
    <xf numFmtId="10" fontId="115" fillId="29" borderId="1" applyNumberFormat="0" applyBorder="0" applyAlignment="0" applyProtection="0"/>
    <xf numFmtId="10" fontId="115" fillId="25" borderId="1" applyNumberFormat="0" applyBorder="0" applyAlignment="0" applyProtection="0"/>
    <xf numFmtId="10" fontId="115" fillId="25" borderId="1" applyNumberFormat="0" applyBorder="0" applyAlignment="0" applyProtection="0"/>
    <xf numFmtId="10" fontId="115" fillId="25" borderId="1" applyNumberFormat="0" applyBorder="0" applyAlignment="0" applyProtection="0"/>
    <xf numFmtId="10" fontId="115" fillId="25" borderId="1" applyNumberFormat="0" applyBorder="0" applyAlignment="0" applyProtection="0"/>
    <xf numFmtId="10" fontId="115" fillId="25" borderId="1" applyNumberFormat="0" applyBorder="0" applyAlignment="0" applyProtection="0"/>
    <xf numFmtId="10" fontId="115" fillId="25" borderId="1" applyNumberFormat="0" applyBorder="0" applyAlignment="0" applyProtection="0"/>
    <xf numFmtId="10" fontId="115" fillId="29" borderId="1" applyNumberFormat="0" applyBorder="0" applyAlignment="0" applyProtection="0"/>
    <xf numFmtId="10" fontId="115" fillId="29" borderId="1" applyNumberFormat="0" applyBorder="0" applyAlignment="0" applyProtection="0"/>
    <xf numFmtId="10" fontId="115" fillId="25" borderId="1" applyNumberFormat="0" applyBorder="0" applyAlignment="0" applyProtection="0"/>
    <xf numFmtId="10" fontId="115" fillId="25" borderId="1" applyNumberFormat="0" applyBorder="0" applyAlignment="0" applyProtection="0"/>
    <xf numFmtId="10" fontId="115" fillId="25" borderId="1" applyNumberFormat="0" applyBorder="0" applyAlignment="0" applyProtection="0"/>
    <xf numFmtId="10" fontId="115" fillId="25" borderId="1" applyNumberFormat="0" applyBorder="0" applyAlignment="0" applyProtection="0"/>
    <xf numFmtId="10" fontId="115" fillId="25" borderId="1" applyNumberFormat="0" applyBorder="0" applyAlignment="0" applyProtection="0"/>
    <xf numFmtId="10" fontId="115" fillId="25" borderId="1" applyNumberFormat="0" applyBorder="0" applyAlignment="0" applyProtection="0"/>
    <xf numFmtId="10" fontId="115" fillId="25" borderId="1" applyNumberFormat="0" applyBorder="0" applyAlignment="0" applyProtection="0"/>
    <xf numFmtId="10" fontId="115" fillId="25" borderId="1" applyNumberFormat="0" applyBorder="0" applyAlignment="0" applyProtection="0"/>
    <xf numFmtId="10" fontId="115" fillId="25" borderId="1" applyNumberFormat="0" applyBorder="0" applyAlignment="0" applyProtection="0"/>
    <xf numFmtId="0" fontId="130" fillId="9" borderId="6" applyNumberFormat="0" applyAlignment="0" applyProtection="0"/>
    <xf numFmtId="0" fontId="130" fillId="9" borderId="6" applyNumberFormat="0" applyAlignment="0" applyProtection="0"/>
    <xf numFmtId="0" fontId="130" fillId="9" borderId="6" applyNumberFormat="0" applyAlignment="0" applyProtection="0"/>
    <xf numFmtId="0" fontId="130" fillId="9" borderId="6" applyNumberFormat="0" applyAlignment="0" applyProtection="0"/>
    <xf numFmtId="0" fontId="130" fillId="9" borderId="6" applyNumberFormat="0" applyAlignment="0" applyProtection="0"/>
    <xf numFmtId="0" fontId="130" fillId="9" borderId="6" applyNumberFormat="0" applyAlignment="0" applyProtection="0"/>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67" fontId="3" fillId="0" borderId="0" applyFont="0" applyFill="0" applyBorder="0" applyAlignment="0" applyProtection="0"/>
    <xf numFmtId="0" fontId="3" fillId="0" borderId="0"/>
    <xf numFmtId="0" fontId="63" fillId="0" borderId="24">
      <alignment horizontal="centerContinuous"/>
    </xf>
    <xf numFmtId="179" fontId="3" fillId="30" borderId="16">
      <alignment vertical="top" wrapText="1"/>
    </xf>
    <xf numFmtId="179" fontId="3" fillId="30" borderId="16">
      <alignment vertical="top" wrapText="1"/>
    </xf>
    <xf numFmtId="179" fontId="3" fillId="30" borderId="16">
      <alignment vertical="top" wrapText="1"/>
    </xf>
    <xf numFmtId="179" fontId="3" fillId="30" borderId="16">
      <alignment vertical="top" wrapText="1"/>
    </xf>
    <xf numFmtId="0" fontId="37" fillId="0" borderId="0"/>
    <xf numFmtId="0" fontId="5" fillId="0" borderId="0"/>
    <xf numFmtId="0" fontId="5" fillId="0" borderId="0"/>
    <xf numFmtId="0" fontId="41" fillId="0" borderId="0"/>
    <xf numFmtId="0" fontId="178" fillId="0" borderId="0"/>
    <xf numFmtId="0" fontId="15" fillId="0" borderId="0" applyNumberFormat="0" applyFont="0" applyFill="0" applyBorder="0" applyProtection="0">
      <alignment horizontal="left" vertical="center"/>
    </xf>
    <xf numFmtId="0" fontId="37" fillId="0" borderId="0"/>
    <xf numFmtId="0" fontId="54"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187" fontId="75"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176" fontId="75"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7" fontId="75"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187" fontId="75"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0" fontId="134" fillId="0" borderId="25" applyNumberFormat="0" applyFill="0" applyAlignment="0" applyProtection="0"/>
    <xf numFmtId="3" fontId="135" fillId="0" borderId="13" applyNumberFormat="0" applyAlignment="0">
      <alignment horizontal="center" vertical="center"/>
    </xf>
    <xf numFmtId="3" fontId="48" fillId="0" borderId="13" applyNumberFormat="0" applyAlignment="0">
      <alignment horizontal="center" vertical="center"/>
    </xf>
    <xf numFmtId="3" fontId="127" fillId="0" borderId="13" applyNumberFormat="0" applyAlignment="0">
      <alignment horizontal="center" vertical="center"/>
    </xf>
    <xf numFmtId="183" fontId="136" fillId="0" borderId="26" applyNumberFormat="0" applyFont="0" applyFill="0" applyBorder="0">
      <alignment horizontal="center"/>
    </xf>
    <xf numFmtId="183" fontId="136" fillId="0" borderId="26" applyNumberFormat="0" applyFont="0" applyFill="0" applyBorder="0">
      <alignment horizontal="center"/>
    </xf>
    <xf numFmtId="38" fontId="37" fillId="0" borderId="0" applyFont="0" applyFill="0" applyBorder="0" applyAlignment="0" applyProtection="0"/>
    <xf numFmtId="4" fontId="75"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167" fontId="54" fillId="0" borderId="0" applyFont="0" applyFill="0" applyBorder="0" applyAlignment="0" applyProtection="0"/>
    <xf numFmtId="168" fontId="54" fillId="0" borderId="0" applyFont="0" applyFill="0" applyBorder="0" applyAlignment="0" applyProtection="0"/>
    <xf numFmtId="0" fontId="137" fillId="0" borderId="20"/>
    <xf numFmtId="0" fontId="138" fillId="0" borderId="20"/>
    <xf numFmtId="166" fontId="54" fillId="0" borderId="26"/>
    <xf numFmtId="166" fontId="54" fillId="0" borderId="26"/>
    <xf numFmtId="299" fontId="139" fillId="0" borderId="26"/>
    <xf numFmtId="300" fontId="59" fillId="0" borderId="0" applyFont="0" applyFill="0" applyBorder="0" applyAlignment="0" applyProtection="0"/>
    <xf numFmtId="301" fontId="59" fillId="0" borderId="0" applyFont="0" applyFill="0" applyBorder="0" applyAlignment="0" applyProtection="0"/>
    <xf numFmtId="302" fontId="54" fillId="0" borderId="0" applyFont="0" applyFill="0" applyBorder="0" applyAlignment="0" applyProtection="0"/>
    <xf numFmtId="303" fontId="54" fillId="0" borderId="0" applyFont="0" applyFill="0" applyBorder="0" applyAlignment="0" applyProtection="0"/>
    <xf numFmtId="0" fontId="41" fillId="0" borderId="0" applyNumberFormat="0" applyFont="0" applyFill="0" applyAlignment="0"/>
    <xf numFmtId="0" fontId="1" fillId="0" borderId="0"/>
    <xf numFmtId="0" fontId="140" fillId="31" borderId="0" applyNumberFormat="0" applyBorder="0" applyAlignment="0" applyProtection="0"/>
    <xf numFmtId="0" fontId="70" fillId="0" borderId="1"/>
    <xf numFmtId="0" fontId="15" fillId="0" borderId="0"/>
    <xf numFmtId="0" fontId="22" fillId="0" borderId="27" applyNumberFormat="0" applyAlignment="0">
      <alignment horizontal="center"/>
    </xf>
    <xf numFmtId="0" fontId="22" fillId="0" borderId="27" applyNumberFormat="0" applyAlignment="0">
      <alignment horizontal="center"/>
    </xf>
    <xf numFmtId="0" fontId="22" fillId="0" borderId="27" applyNumberFormat="0" applyAlignment="0">
      <alignment horizontal="center"/>
    </xf>
    <xf numFmtId="0" fontId="22" fillId="0" borderId="27" applyNumberFormat="0" applyAlignment="0">
      <alignment horizontal="center"/>
    </xf>
    <xf numFmtId="37" fontId="141" fillId="0" borderId="0"/>
    <xf numFmtId="37" fontId="141" fillId="0" borderId="0"/>
    <xf numFmtId="37" fontId="141" fillId="0" borderId="0"/>
    <xf numFmtId="0" fontId="142" fillId="0" borderId="1" applyNumberFormat="0" applyFont="0" applyFill="0" applyBorder="0" applyAlignment="0">
      <alignment horizontal="center"/>
    </xf>
    <xf numFmtId="0" fontId="142" fillId="0" borderId="1" applyNumberFormat="0" applyFont="0" applyFill="0" applyBorder="0" applyAlignment="0">
      <alignment horizontal="center"/>
    </xf>
    <xf numFmtId="304" fontId="3" fillId="0" borderId="0"/>
    <xf numFmtId="0" fontId="143" fillId="0" borderId="0"/>
    <xf numFmtId="0" fontId="2" fillId="0" borderId="0"/>
    <xf numFmtId="0" fontId="2" fillId="0" borderId="0"/>
    <xf numFmtId="0" fontId="144" fillId="0" borderId="0"/>
    <xf numFmtId="0" fontId="145" fillId="0" borderId="0"/>
    <xf numFmtId="0" fontId="3" fillId="0" borderId="0"/>
    <xf numFmtId="0" fontId="1" fillId="0" borderId="0"/>
    <xf numFmtId="0" fontId="3" fillId="0" borderId="0"/>
    <xf numFmtId="0" fontId="179" fillId="0" borderId="0"/>
    <xf numFmtId="0" fontId="181" fillId="0" borderId="0"/>
    <xf numFmtId="0" fontId="1" fillId="0" borderId="0"/>
    <xf numFmtId="0" fontId="1" fillId="0" borderId="0"/>
    <xf numFmtId="0" fontId="12" fillId="0" borderId="0"/>
    <xf numFmtId="0" fontId="179" fillId="0" borderId="0"/>
    <xf numFmtId="0" fontId="1" fillId="0" borderId="0"/>
    <xf numFmtId="0" fontId="2" fillId="0" borderId="0"/>
    <xf numFmtId="0" fontId="182" fillId="0" borderId="0"/>
    <xf numFmtId="0" fontId="2" fillId="0" borderId="0"/>
    <xf numFmtId="0" fontId="6" fillId="0" borderId="0"/>
    <xf numFmtId="0" fontId="146"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83" fillId="0" borderId="0"/>
    <xf numFmtId="0" fontId="44" fillId="0" borderId="0"/>
    <xf numFmtId="0" fontId="54" fillId="0" borderId="0"/>
    <xf numFmtId="0" fontId="184" fillId="0" borderId="0"/>
    <xf numFmtId="0" fontId="3" fillId="0" borderId="0"/>
    <xf numFmtId="0" fontId="2" fillId="0" borderId="0"/>
    <xf numFmtId="0" fontId="5"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3" fillId="0" borderId="0"/>
    <xf numFmtId="0" fontId="1" fillId="0" borderId="0"/>
    <xf numFmtId="0" fontId="12" fillId="0" borderId="0"/>
    <xf numFmtId="0" fontId="3" fillId="0" borderId="0"/>
    <xf numFmtId="0" fontId="1" fillId="0" borderId="0"/>
    <xf numFmtId="0" fontId="2" fillId="0" borderId="0"/>
    <xf numFmtId="0" fontId="3" fillId="0" borderId="0"/>
    <xf numFmtId="0" fontId="54" fillId="0" borderId="0"/>
    <xf numFmtId="0" fontId="1" fillId="0" borderId="0"/>
    <xf numFmtId="0" fontId="3" fillId="0" borderId="0"/>
    <xf numFmtId="0" fontId="5" fillId="0" borderId="0"/>
    <xf numFmtId="0" fontId="41" fillId="0" borderId="0"/>
    <xf numFmtId="0" fontId="181" fillId="0" borderId="0"/>
    <xf numFmtId="0" fontId="181"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 fillId="0" borderId="0" applyProtection="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 fillId="0" borderId="0"/>
    <xf numFmtId="0" fontId="17" fillId="0" borderId="0"/>
    <xf numFmtId="0" fontId="2" fillId="0" borderId="0"/>
    <xf numFmtId="0" fontId="2" fillId="0" borderId="0"/>
    <xf numFmtId="0" fontId="1" fillId="0" borderId="0"/>
    <xf numFmtId="0" fontId="183" fillId="0" borderId="0"/>
    <xf numFmtId="0" fontId="2" fillId="0" borderId="0"/>
    <xf numFmtId="0" fontId="2" fillId="0" borderId="0"/>
    <xf numFmtId="0" fontId="179" fillId="0" borderId="0"/>
    <xf numFmtId="0" fontId="5" fillId="0" borderId="0"/>
    <xf numFmtId="0" fontId="1" fillId="0" borderId="0"/>
    <xf numFmtId="0" fontId="5" fillId="0" borderId="0"/>
    <xf numFmtId="0" fontId="1" fillId="0" borderId="0"/>
    <xf numFmtId="0" fontId="5" fillId="0" borderId="0"/>
    <xf numFmtId="0" fontId="22"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xf numFmtId="0" fontId="179" fillId="0" borderId="0"/>
    <xf numFmtId="0" fontId="2" fillId="0" borderId="0"/>
    <xf numFmtId="0" fontId="2" fillId="0" borderId="0"/>
    <xf numFmtId="0" fontId="5"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1" fillId="0" borderId="0"/>
    <xf numFmtId="0" fontId="183" fillId="0" borderId="0"/>
    <xf numFmtId="0" fontId="183" fillId="0" borderId="0"/>
    <xf numFmtId="0" fontId="183" fillId="0" borderId="0"/>
    <xf numFmtId="0" fontId="182" fillId="0" borderId="0"/>
    <xf numFmtId="0" fontId="17" fillId="0" borderId="0" applyProtection="0"/>
    <xf numFmtId="0" fontId="185"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1" fillId="0" borderId="0"/>
    <xf numFmtId="0" fontId="1" fillId="0" borderId="0"/>
    <xf numFmtId="0" fontId="181" fillId="0" borderId="0"/>
    <xf numFmtId="0" fontId="181" fillId="0" borderId="0"/>
    <xf numFmtId="0" fontId="90" fillId="0" borderId="0"/>
    <xf numFmtId="0" fontId="178" fillId="0" borderId="0"/>
    <xf numFmtId="0" fontId="181" fillId="0" borderId="0"/>
    <xf numFmtId="0" fontId="179" fillId="0" borderId="0"/>
    <xf numFmtId="0" fontId="179" fillId="0" borderId="0"/>
    <xf numFmtId="0" fontId="181" fillId="0" borderId="0"/>
    <xf numFmtId="0" fontId="181" fillId="0" borderId="0"/>
    <xf numFmtId="0" fontId="179" fillId="0" borderId="0"/>
    <xf numFmtId="0" fontId="1" fillId="0" borderId="0"/>
    <xf numFmtId="0" fontId="3" fillId="0" borderId="0"/>
    <xf numFmtId="0" fontId="179" fillId="0" borderId="0"/>
    <xf numFmtId="0" fontId="5" fillId="0" borderId="0"/>
    <xf numFmtId="0" fontId="1" fillId="0" borderId="0"/>
    <xf numFmtId="0" fontId="1" fillId="0" borderId="0" applyProtection="0"/>
    <xf numFmtId="0" fontId="179" fillId="0" borderId="0"/>
    <xf numFmtId="0" fontId="186" fillId="0" borderId="0"/>
    <xf numFmtId="0" fontId="89" fillId="0" borderId="0"/>
    <xf numFmtId="0" fontId="89" fillId="0" borderId="0"/>
    <xf numFmtId="0" fontId="5" fillId="0" borderId="0"/>
    <xf numFmtId="0" fontId="5" fillId="0" borderId="0"/>
    <xf numFmtId="0" fontId="89" fillId="0" borderId="0"/>
    <xf numFmtId="0" fontId="89" fillId="0" borderId="0"/>
    <xf numFmtId="0" fontId="5" fillId="0" borderId="0"/>
    <xf numFmtId="0" fontId="89" fillId="0" borderId="0"/>
    <xf numFmtId="0" fontId="89" fillId="0" borderId="0"/>
    <xf numFmtId="0" fontId="179" fillId="0" borderId="0"/>
    <xf numFmtId="0" fontId="89" fillId="0" borderId="0"/>
    <xf numFmtId="0" fontId="89" fillId="0" borderId="0"/>
    <xf numFmtId="0" fontId="5" fillId="0" borderId="0"/>
    <xf numFmtId="0" fontId="5" fillId="0" borderId="0"/>
    <xf numFmtId="0" fontId="22" fillId="0" borderId="0"/>
    <xf numFmtId="0" fontId="1" fillId="0" borderId="0"/>
    <xf numFmtId="0" fontId="183" fillId="0" borderId="0"/>
    <xf numFmtId="0" fontId="2" fillId="0" borderId="0"/>
    <xf numFmtId="0" fontId="5" fillId="0" borderId="0"/>
    <xf numFmtId="0" fontId="183" fillId="0" borderId="0"/>
    <xf numFmtId="0" fontId="2" fillId="0" borderId="0"/>
    <xf numFmtId="0" fontId="17" fillId="0" borderId="0"/>
    <xf numFmtId="0" fontId="17" fillId="0" borderId="0" applyProtection="0"/>
    <xf numFmtId="0" fontId="17" fillId="0" borderId="0"/>
    <xf numFmtId="0" fontId="17" fillId="0" borderId="0" applyProtection="0"/>
    <xf numFmtId="0" fontId="2" fillId="0" borderId="0"/>
    <xf numFmtId="0" fontId="17" fillId="0" borderId="0" applyProtection="0"/>
    <xf numFmtId="0" fontId="41" fillId="0" borderId="0"/>
    <xf numFmtId="0" fontId="2" fillId="0" borderId="0"/>
    <xf numFmtId="0" fontId="17" fillId="0" borderId="0" applyProtection="0"/>
    <xf numFmtId="0" fontId="17" fillId="0" borderId="0"/>
    <xf numFmtId="0" fontId="41" fillId="0" borderId="0"/>
    <xf numFmtId="0" fontId="17" fillId="0" borderId="0" applyProtection="0"/>
    <xf numFmtId="0" fontId="41" fillId="0" borderId="0"/>
    <xf numFmtId="0" fontId="17" fillId="0" borderId="0" applyProtection="0"/>
    <xf numFmtId="0" fontId="1" fillId="0" borderId="0"/>
    <xf numFmtId="0" fontId="17" fillId="0" borderId="0" applyProtection="0"/>
    <xf numFmtId="0" fontId="2" fillId="0" borderId="0"/>
    <xf numFmtId="0" fontId="187" fillId="0" borderId="0"/>
    <xf numFmtId="0" fontId="1"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79" fillId="0" borderId="0"/>
    <xf numFmtId="0" fontId="179" fillId="0" borderId="0"/>
    <xf numFmtId="0" fontId="183" fillId="0" borderId="0"/>
    <xf numFmtId="0" fontId="2" fillId="0" borderId="0"/>
    <xf numFmtId="0" fontId="59" fillId="0" borderId="0"/>
    <xf numFmtId="0" fontId="59" fillId="0" borderId="0" applyProtection="0"/>
    <xf numFmtId="0" fontId="1" fillId="0" borderId="0" applyProtection="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54" fillId="0" borderId="0"/>
    <xf numFmtId="0" fontId="2" fillId="0" borderId="0"/>
    <xf numFmtId="0" fontId="59"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 fillId="0" borderId="0"/>
    <xf numFmtId="0" fontId="146" fillId="0" borderId="0"/>
    <xf numFmtId="0" fontId="17" fillId="0" borderId="0"/>
    <xf numFmtId="0" fontId="17" fillId="0" borderId="0"/>
    <xf numFmtId="0" fontId="17" fillId="0" borderId="0"/>
    <xf numFmtId="0" fontId="181" fillId="0" borderId="0"/>
    <xf numFmtId="0" fontId="181" fillId="0" borderId="0"/>
    <xf numFmtId="0" fontId="1" fillId="0" borderId="0" applyProtection="0"/>
    <xf numFmtId="0" fontId="181" fillId="0" borderId="0"/>
    <xf numFmtId="0" fontId="181" fillId="0" borderId="0"/>
    <xf numFmtId="0" fontId="181" fillId="0" borderId="0"/>
    <xf numFmtId="0" fontId="181" fillId="0" borderId="0"/>
    <xf numFmtId="0" fontId="17" fillId="0" borderId="0"/>
    <xf numFmtId="0" fontId="181" fillId="0" borderId="0"/>
    <xf numFmtId="0" fontId="181" fillId="0" borderId="0"/>
    <xf numFmtId="0" fontId="17"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1"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88" fillId="0" borderId="0"/>
    <xf numFmtId="0" fontId="2" fillId="0" borderId="0"/>
    <xf numFmtId="0" fontId="17" fillId="0" borderId="0"/>
    <xf numFmtId="0" fontId="2" fillId="0" borderId="0"/>
    <xf numFmtId="0" fontId="2" fillId="0" borderId="0"/>
    <xf numFmtId="0" fontId="2" fillId="0" borderId="0" applyProtection="0"/>
    <xf numFmtId="0" fontId="35" fillId="0" borderId="0"/>
    <xf numFmtId="0" fontId="179" fillId="0" borderId="0"/>
    <xf numFmtId="0" fontId="17" fillId="0" borderId="0"/>
    <xf numFmtId="0" fontId="17"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4"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4"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90" fillId="0" borderId="0"/>
    <xf numFmtId="0" fontId="179" fillId="0" borderId="0"/>
    <xf numFmtId="0" fontId="179" fillId="0" borderId="0"/>
    <xf numFmtId="0" fontId="179" fillId="0" borderId="0"/>
    <xf numFmtId="0" fontId="179" fillId="0" borderId="0"/>
    <xf numFmtId="0" fontId="2" fillId="0" borderId="0"/>
    <xf numFmtId="0" fontId="179" fillId="0" borderId="0"/>
    <xf numFmtId="0" fontId="3" fillId="0" borderId="0"/>
    <xf numFmtId="0" fontId="3" fillId="0" borderId="0"/>
    <xf numFmtId="0" fontId="44" fillId="0" borderId="0"/>
    <xf numFmtId="0" fontId="1" fillId="0" borderId="0"/>
    <xf numFmtId="0" fontId="15" fillId="0" borderId="0"/>
    <xf numFmtId="0" fontId="1" fillId="0" borderId="0"/>
    <xf numFmtId="0" fontId="15" fillId="0" borderId="0"/>
    <xf numFmtId="0" fontId="3"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89" fillId="0" borderId="0"/>
    <xf numFmtId="0" fontId="2" fillId="0" borderId="0"/>
    <xf numFmtId="0" fontId="2" fillId="0" borderId="0"/>
    <xf numFmtId="0" fontId="2" fillId="0" borderId="0"/>
    <xf numFmtId="0" fontId="179" fillId="0" borderId="0"/>
    <xf numFmtId="0" fontId="179" fillId="0" borderId="0"/>
    <xf numFmtId="0" fontId="2" fillId="0" borderId="0"/>
    <xf numFmtId="0" fontId="3" fillId="0" borderId="0"/>
    <xf numFmtId="0" fontId="43" fillId="0" borderId="0" applyFont="0"/>
    <xf numFmtId="0" fontId="75" fillId="25" borderId="0"/>
    <xf numFmtId="0" fontId="99" fillId="0" borderId="0"/>
    <xf numFmtId="0" fontId="1" fillId="31" borderId="28" applyNumberFormat="0" applyFont="0" applyAlignment="0" applyProtection="0"/>
    <xf numFmtId="0" fontId="1" fillId="31" borderId="28" applyNumberFormat="0" applyFont="0" applyAlignment="0" applyProtection="0"/>
    <xf numFmtId="0" fontId="1" fillId="31" borderId="28" applyNumberFormat="0" applyFont="0" applyAlignment="0" applyProtection="0"/>
    <xf numFmtId="0" fontId="1" fillId="31" borderId="28" applyNumberFormat="0" applyFont="0" applyAlignment="0" applyProtection="0"/>
    <xf numFmtId="0" fontId="1" fillId="31" borderId="28" applyNumberFormat="0" applyFont="0" applyAlignment="0" applyProtection="0"/>
    <xf numFmtId="0" fontId="1" fillId="31" borderId="28" applyNumberFormat="0" applyFont="0" applyAlignment="0" applyProtection="0"/>
    <xf numFmtId="0" fontId="54" fillId="32" borderId="28" applyNumberFormat="0" applyFont="0" applyAlignment="0" applyProtection="0"/>
    <xf numFmtId="0" fontId="1" fillId="50" borderId="36" applyNumberFormat="0" applyFont="0" applyAlignment="0" applyProtection="0"/>
    <xf numFmtId="0" fontId="1" fillId="50" borderId="36" applyNumberFormat="0" applyFont="0" applyAlignment="0" applyProtection="0"/>
    <xf numFmtId="305" fontId="147" fillId="0" borderId="0" applyFont="0" applyFill="0" applyBorder="0" applyProtection="0">
      <alignment vertical="top" wrapText="1"/>
    </xf>
    <xf numFmtId="0" fontId="22" fillId="0" borderId="0"/>
    <xf numFmtId="0" fontId="22" fillId="0" borderId="0" applyProtection="0"/>
    <xf numFmtId="0" fontId="22" fillId="0" borderId="0" applyProtection="0"/>
    <xf numFmtId="3" fontId="148" fillId="0" borderId="0" applyFont="0" applyFill="0" applyBorder="0" applyAlignment="0" applyProtection="0"/>
    <xf numFmtId="167" fontId="42" fillId="0" borderId="0" applyFont="0" applyFill="0" applyBorder="0" applyAlignment="0" applyProtection="0"/>
    <xf numFmtId="0" fontId="79" fillId="0" borderId="0" applyNumberFormat="0" applyFill="0" applyBorder="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9" fillId="0" borderId="0" applyNumberFormat="0" applyFill="0" applyBorder="0" applyAlignment="0" applyProtection="0"/>
    <xf numFmtId="0" fontId="149" fillId="0" borderId="0" applyNumberFormat="0" applyFill="0" applyBorder="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9" fillId="0" borderId="0" applyProtection="0"/>
    <xf numFmtId="0" fontId="2" fillId="0" borderId="0" applyFont="0" applyFill="0" applyBorder="0" applyAlignment="0" applyProtection="0"/>
    <xf numFmtId="0" fontId="15" fillId="0" borderId="0"/>
    <xf numFmtId="0" fontId="150" fillId="22" borderId="29" applyNumberFormat="0" applyAlignment="0" applyProtection="0"/>
    <xf numFmtId="0" fontId="190" fillId="48" borderId="37" applyNumberFormat="0" applyAlignment="0" applyProtection="0"/>
    <xf numFmtId="180" fontId="151" fillId="0" borderId="27" applyFont="0" applyBorder="0" applyAlignment="0"/>
    <xf numFmtId="180" fontId="151" fillId="0" borderId="27" applyFont="0" applyBorder="0" applyAlignment="0"/>
    <xf numFmtId="180" fontId="151" fillId="0" borderId="27" applyFont="0" applyBorder="0" applyAlignment="0"/>
    <xf numFmtId="180" fontId="151" fillId="0" borderId="27" applyFont="0" applyBorder="0" applyAlignment="0"/>
    <xf numFmtId="0" fontId="13" fillId="25" borderId="0"/>
    <xf numFmtId="0" fontId="89" fillId="25" borderId="0"/>
    <xf numFmtId="0" fontId="89" fillId="25" borderId="0"/>
    <xf numFmtId="0" fontId="89" fillId="25" borderId="0"/>
    <xf numFmtId="41" fontId="54" fillId="0" borderId="0" applyFont="0" applyFill="0" applyBorder="0" applyAlignment="0" applyProtection="0"/>
    <xf numFmtId="292" fontId="2" fillId="0" borderId="0" applyFont="0" applyFill="0" applyBorder="0" applyAlignment="0" applyProtection="0"/>
    <xf numFmtId="292" fontId="2" fillId="0" borderId="0" applyFont="0" applyFill="0" applyBorder="0" applyAlignment="0" applyProtection="0"/>
    <xf numFmtId="292" fontId="2" fillId="0" borderId="0" applyFont="0" applyFill="0" applyBorder="0" applyAlignment="0" applyProtection="0"/>
    <xf numFmtId="292" fontId="2" fillId="0" borderId="0" applyFont="0" applyFill="0" applyBorder="0" applyAlignment="0" applyProtection="0"/>
    <xf numFmtId="292" fontId="2" fillId="0" borderId="0" applyFont="0" applyFill="0" applyBorder="0" applyAlignment="0" applyProtection="0"/>
    <xf numFmtId="292" fontId="2" fillId="0" borderId="0" applyFont="0" applyFill="0" applyBorder="0" applyAlignment="0" applyProtection="0"/>
    <xf numFmtId="292" fontId="2" fillId="0" borderId="0" applyFont="0" applyFill="0" applyBorder="0" applyAlignment="0" applyProtection="0"/>
    <xf numFmtId="292" fontId="2" fillId="0" borderId="0" applyFont="0" applyFill="0" applyBorder="0" applyAlignment="0" applyProtection="0"/>
    <xf numFmtId="292" fontId="2" fillId="0" borderId="0" applyFont="0" applyFill="0" applyBorder="0" applyAlignment="0" applyProtection="0"/>
    <xf numFmtId="292" fontId="2" fillId="0" borderId="0" applyFont="0" applyFill="0" applyBorder="0" applyAlignment="0" applyProtection="0"/>
    <xf numFmtId="292" fontId="2" fillId="0" borderId="0" applyFont="0" applyFill="0" applyBorder="0" applyAlignment="0" applyProtection="0"/>
    <xf numFmtId="292" fontId="2" fillId="0" borderId="0" applyFont="0" applyFill="0" applyBorder="0" applyAlignment="0" applyProtection="0"/>
    <xf numFmtId="292" fontId="2" fillId="0" borderId="0" applyFont="0" applyFill="0" applyBorder="0" applyAlignment="0" applyProtection="0"/>
    <xf numFmtId="292" fontId="2" fillId="0" borderId="0" applyFont="0" applyFill="0" applyBorder="0" applyAlignment="0" applyProtection="0"/>
    <xf numFmtId="292" fontId="2" fillId="0" borderId="0" applyFont="0" applyFill="0" applyBorder="0" applyAlignment="0" applyProtection="0"/>
    <xf numFmtId="14" fontId="63" fillId="0" borderId="0">
      <alignment horizontal="center" wrapText="1"/>
      <protection locked="0"/>
    </xf>
    <xf numFmtId="14" fontId="64" fillId="0" borderId="0">
      <alignment horizontal="center" wrapText="1"/>
      <protection locked="0"/>
    </xf>
    <xf numFmtId="306" fontId="79" fillId="0" borderId="0" applyFont="0" applyFill="0" applyBorder="0" applyAlignment="0" applyProtection="0"/>
    <xf numFmtId="307" fontId="8" fillId="0" borderId="0" applyFont="0" applyFill="0" applyBorder="0" applyAlignment="0" applyProtection="0"/>
    <xf numFmtId="308" fontId="86" fillId="0" borderId="0" applyFont="0" applyFill="0" applyBorder="0" applyAlignment="0" applyProtection="0"/>
    <xf numFmtId="309" fontId="2" fillId="0" borderId="0" applyFont="0" applyFill="0" applyBorder="0" applyAlignment="0" applyProtection="0"/>
    <xf numFmtId="309" fontId="2" fillId="0" borderId="0" applyFont="0" applyFill="0" applyBorder="0" applyAlignment="0" applyProtection="0"/>
    <xf numFmtId="309" fontId="2" fillId="0" borderId="0" applyFont="0" applyFill="0" applyBorder="0" applyAlignment="0" applyProtection="0"/>
    <xf numFmtId="309" fontId="2" fillId="0" borderId="0" applyFont="0" applyFill="0" applyBorder="0" applyAlignment="0" applyProtection="0"/>
    <xf numFmtId="309" fontId="2" fillId="0" borderId="0" applyFont="0" applyFill="0" applyBorder="0" applyAlignment="0" applyProtection="0"/>
    <xf numFmtId="309" fontId="2" fillId="0" borderId="0" applyFont="0" applyFill="0" applyBorder="0" applyAlignment="0" applyProtection="0"/>
    <xf numFmtId="309" fontId="2" fillId="0" borderId="0" applyFont="0" applyFill="0" applyBorder="0" applyAlignment="0" applyProtection="0"/>
    <xf numFmtId="309" fontId="2" fillId="0" borderId="0" applyFont="0" applyFill="0" applyBorder="0" applyAlignment="0" applyProtection="0"/>
    <xf numFmtId="309" fontId="2" fillId="0" borderId="0" applyFont="0" applyFill="0" applyBorder="0" applyAlignment="0" applyProtection="0"/>
    <xf numFmtId="309" fontId="2" fillId="0" borderId="0" applyFont="0" applyFill="0" applyBorder="0" applyAlignment="0" applyProtection="0"/>
    <xf numFmtId="309" fontId="2" fillId="0" borderId="0" applyFont="0" applyFill="0" applyBorder="0" applyAlignment="0" applyProtection="0"/>
    <xf numFmtId="309" fontId="2" fillId="0" borderId="0" applyFont="0" applyFill="0" applyBorder="0" applyAlignment="0" applyProtection="0"/>
    <xf numFmtId="309" fontId="2" fillId="0" borderId="0" applyFont="0" applyFill="0" applyBorder="0" applyAlignment="0" applyProtection="0"/>
    <xf numFmtId="309" fontId="2" fillId="0" borderId="0" applyFont="0" applyFill="0" applyBorder="0" applyAlignment="0" applyProtection="0"/>
    <xf numFmtId="309" fontId="2" fillId="0" borderId="0" applyFont="0" applyFill="0" applyBorder="0" applyAlignment="0" applyProtection="0"/>
    <xf numFmtId="234" fontId="54" fillId="0" borderId="0" applyFont="0" applyFill="0" applyBorder="0" applyAlignment="0" applyProtection="0"/>
    <xf numFmtId="235" fontId="2" fillId="0" borderId="0" applyFont="0" applyFill="0" applyBorder="0" applyAlignment="0" applyProtection="0"/>
    <xf numFmtId="235" fontId="2" fillId="0" borderId="0" applyFont="0" applyFill="0" applyBorder="0" applyAlignment="0" applyProtection="0"/>
    <xf numFmtId="235" fontId="2" fillId="0" borderId="0" applyFont="0" applyFill="0" applyBorder="0" applyAlignment="0" applyProtection="0"/>
    <xf numFmtId="235" fontId="2" fillId="0" borderId="0" applyFont="0" applyFill="0" applyBorder="0" applyAlignment="0" applyProtection="0"/>
    <xf numFmtId="235" fontId="2" fillId="0" borderId="0" applyFont="0" applyFill="0" applyBorder="0" applyAlignment="0" applyProtection="0"/>
    <xf numFmtId="235" fontId="2" fillId="0" borderId="0" applyFont="0" applyFill="0" applyBorder="0" applyAlignment="0" applyProtection="0"/>
    <xf numFmtId="235" fontId="2" fillId="0" borderId="0" applyFont="0" applyFill="0" applyBorder="0" applyAlignment="0" applyProtection="0"/>
    <xf numFmtId="235" fontId="2" fillId="0" borderId="0" applyFont="0" applyFill="0" applyBorder="0" applyAlignment="0" applyProtection="0"/>
    <xf numFmtId="235" fontId="2" fillId="0" borderId="0" applyFont="0" applyFill="0" applyBorder="0" applyAlignment="0" applyProtection="0"/>
    <xf numFmtId="235" fontId="2" fillId="0" borderId="0" applyFont="0" applyFill="0" applyBorder="0" applyAlignment="0" applyProtection="0"/>
    <xf numFmtId="235" fontId="2" fillId="0" borderId="0" applyFont="0" applyFill="0" applyBorder="0" applyAlignment="0" applyProtection="0"/>
    <xf numFmtId="235" fontId="2" fillId="0" borderId="0" applyFont="0" applyFill="0" applyBorder="0" applyAlignment="0" applyProtection="0"/>
    <xf numFmtId="235" fontId="2" fillId="0" borderId="0" applyFont="0" applyFill="0" applyBorder="0" applyAlignment="0" applyProtection="0"/>
    <xf numFmtId="235" fontId="2" fillId="0" borderId="0" applyFont="0" applyFill="0" applyBorder="0" applyAlignment="0" applyProtection="0"/>
    <xf numFmtId="235" fontId="2" fillId="0" borderId="0" applyFont="0" applyFill="0" applyBorder="0" applyAlignment="0" applyProtection="0"/>
    <xf numFmtId="186" fontId="54"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17" fillId="0" borderId="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11" fontId="86" fillId="0" borderId="0" applyFont="0" applyFill="0" applyBorder="0" applyAlignment="0" applyProtection="0"/>
    <xf numFmtId="312" fontId="8" fillId="0" borderId="0" applyFont="0" applyFill="0" applyBorder="0" applyAlignment="0" applyProtection="0"/>
    <xf numFmtId="313" fontId="86" fillId="0" borderId="0" applyFont="0" applyFill="0" applyBorder="0" applyAlignment="0" applyProtection="0"/>
    <xf numFmtId="314" fontId="8" fillId="0" borderId="0" applyFont="0" applyFill="0" applyBorder="0" applyAlignment="0" applyProtection="0"/>
    <xf numFmtId="315" fontId="86" fillId="0" borderId="0" applyFont="0" applyFill="0" applyBorder="0" applyAlignment="0" applyProtection="0"/>
    <xf numFmtId="316"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30" applyNumberFormat="0" applyBorder="0"/>
    <xf numFmtId="9" fontId="37" fillId="0" borderId="30" applyNumberFormat="0" applyBorder="0"/>
    <xf numFmtId="0" fontId="54"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187" fontId="75"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176" fontId="75"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6" fontId="2" fillId="0" borderId="0" applyFill="0" applyBorder="0" applyAlignment="0"/>
    <xf numFmtId="237" fontId="75"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238" fontId="2" fillId="0" borderId="0" applyFill="0" applyBorder="0" applyAlignment="0"/>
    <xf numFmtId="187" fontId="75"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0" fontId="152" fillId="0" borderId="0"/>
    <xf numFmtId="0" fontId="153" fillId="0" borderId="0"/>
    <xf numFmtId="0" fontId="37" fillId="0" borderId="0" applyNumberFormat="0" applyFont="0" applyFill="0" applyBorder="0" applyAlignment="0" applyProtection="0">
      <alignment horizontal="left"/>
    </xf>
    <xf numFmtId="0" fontId="154" fillId="0" borderId="20">
      <alignment horizontal="center"/>
    </xf>
    <xf numFmtId="1" fontId="54" fillId="0" borderId="13" applyNumberFormat="0" applyFill="0" applyAlignment="0" applyProtection="0">
      <alignment horizontal="center" vertical="center"/>
    </xf>
    <xf numFmtId="0" fontId="155" fillId="33" borderId="0" applyNumberFormat="0" applyFont="0" applyBorder="0" applyAlignment="0">
      <alignment horizontal="center"/>
    </xf>
    <xf numFmtId="0" fontId="155" fillId="33" borderId="0" applyNumberFormat="0" applyFont="0" applyBorder="0" applyAlignment="0">
      <alignment horizontal="center"/>
    </xf>
    <xf numFmtId="14" fontId="156" fillId="0" borderId="0" applyNumberFormat="0" applyFill="0" applyBorder="0" applyAlignment="0" applyProtection="0">
      <alignment horizontal="left"/>
    </xf>
    <xf numFmtId="0" fontId="132" fillId="0" borderId="0"/>
    <xf numFmtId="0" fontId="22" fillId="0" borderId="0"/>
    <xf numFmtId="41" fontId="33" fillId="0" borderId="0" applyFont="0" applyFill="0" applyBorder="0" applyAlignment="0" applyProtection="0"/>
    <xf numFmtId="219" fontId="3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216" fontId="33" fillId="0" borderId="0" applyFont="0" applyFill="0" applyBorder="0" applyAlignment="0" applyProtection="0"/>
    <xf numFmtId="41" fontId="17" fillId="0" borderId="0" applyProtection="0"/>
    <xf numFmtId="4" fontId="157" fillId="34" borderId="31" applyNumberFormat="0" applyProtection="0">
      <alignment vertical="center"/>
    </xf>
    <xf numFmtId="4" fontId="158" fillId="34" borderId="31" applyNumberFormat="0" applyProtection="0">
      <alignment vertical="center"/>
    </xf>
    <xf numFmtId="4" fontId="159" fillId="34" borderId="31" applyNumberFormat="0" applyProtection="0">
      <alignment vertical="center"/>
    </xf>
    <xf numFmtId="4" fontId="160" fillId="34" borderId="31" applyNumberFormat="0" applyProtection="0">
      <alignment vertical="center"/>
    </xf>
    <xf numFmtId="4" fontId="161" fillId="34" borderId="31" applyNumberFormat="0" applyProtection="0">
      <alignment horizontal="left" vertical="center" indent="1"/>
    </xf>
    <xf numFmtId="4" fontId="162" fillId="34" borderId="31" applyNumberFormat="0" applyProtection="0">
      <alignment horizontal="left" vertical="center" indent="1"/>
    </xf>
    <xf numFmtId="4" fontId="161" fillId="35" borderId="0" applyNumberFormat="0" applyProtection="0">
      <alignment horizontal="left" vertical="center" indent="1"/>
    </xf>
    <xf numFmtId="4" fontId="162" fillId="35" borderId="0" applyNumberFormat="0" applyProtection="0">
      <alignment horizontal="left" vertical="center" indent="1"/>
    </xf>
    <xf numFmtId="4" fontId="161" fillId="36" borderId="31" applyNumberFormat="0" applyProtection="0">
      <alignment horizontal="right" vertical="center"/>
    </xf>
    <xf numFmtId="4" fontId="162" fillId="36" borderId="31" applyNumberFormat="0" applyProtection="0">
      <alignment horizontal="right" vertical="center"/>
    </xf>
    <xf numFmtId="4" fontId="161" fillId="37" borderId="31" applyNumberFormat="0" applyProtection="0">
      <alignment horizontal="right" vertical="center"/>
    </xf>
    <xf numFmtId="4" fontId="162" fillId="37" borderId="31" applyNumberFormat="0" applyProtection="0">
      <alignment horizontal="right" vertical="center"/>
    </xf>
    <xf numFmtId="4" fontId="161" fillId="38" borderId="31" applyNumberFormat="0" applyProtection="0">
      <alignment horizontal="right" vertical="center"/>
    </xf>
    <xf numFmtId="4" fontId="162" fillId="38" borderId="31" applyNumberFormat="0" applyProtection="0">
      <alignment horizontal="right" vertical="center"/>
    </xf>
    <xf numFmtId="4" fontId="161" fillId="39" borderId="31" applyNumberFormat="0" applyProtection="0">
      <alignment horizontal="right" vertical="center"/>
    </xf>
    <xf numFmtId="4" fontId="162" fillId="39" borderId="31" applyNumberFormat="0" applyProtection="0">
      <alignment horizontal="right" vertical="center"/>
    </xf>
    <xf numFmtId="4" fontId="161" fillId="40" borderId="31" applyNumberFormat="0" applyProtection="0">
      <alignment horizontal="right" vertical="center"/>
    </xf>
    <xf numFmtId="4" fontId="162" fillId="40" borderId="31" applyNumberFormat="0" applyProtection="0">
      <alignment horizontal="right" vertical="center"/>
    </xf>
    <xf numFmtId="4" fontId="161" fillId="41" borderId="31" applyNumberFormat="0" applyProtection="0">
      <alignment horizontal="right" vertical="center"/>
    </xf>
    <xf numFmtId="4" fontId="162" fillId="41" borderId="31" applyNumberFormat="0" applyProtection="0">
      <alignment horizontal="right" vertical="center"/>
    </xf>
    <xf numFmtId="4" fontId="161" fillId="42" borderId="31" applyNumberFormat="0" applyProtection="0">
      <alignment horizontal="right" vertical="center"/>
    </xf>
    <xf numFmtId="4" fontId="162" fillId="42" borderId="31" applyNumberFormat="0" applyProtection="0">
      <alignment horizontal="right" vertical="center"/>
    </xf>
    <xf numFmtId="4" fontId="161" fillId="43" borderId="31" applyNumberFormat="0" applyProtection="0">
      <alignment horizontal="right" vertical="center"/>
    </xf>
    <xf numFmtId="4" fontId="162" fillId="43" borderId="31" applyNumberFormat="0" applyProtection="0">
      <alignment horizontal="right" vertical="center"/>
    </xf>
    <xf numFmtId="4" fontId="161" fillId="44" borderId="31" applyNumberFormat="0" applyProtection="0">
      <alignment horizontal="right" vertical="center"/>
    </xf>
    <xf numFmtId="4" fontId="162" fillId="44" borderId="31" applyNumberFormat="0" applyProtection="0">
      <alignment horizontal="right" vertical="center"/>
    </xf>
    <xf numFmtId="4" fontId="157" fillId="45" borderId="32" applyNumberFormat="0" applyProtection="0">
      <alignment horizontal="left" vertical="center" indent="1"/>
    </xf>
    <xf numFmtId="4" fontId="158" fillId="45" borderId="32" applyNumberFormat="0" applyProtection="0">
      <alignment horizontal="left" vertical="center" indent="1"/>
    </xf>
    <xf numFmtId="4" fontId="157" fillId="46" borderId="0" applyNumberFormat="0" applyProtection="0">
      <alignment horizontal="left" vertical="center" indent="1"/>
    </xf>
    <xf numFmtId="4" fontId="158" fillId="46" borderId="0" applyNumberFormat="0" applyProtection="0">
      <alignment horizontal="left" vertical="center" indent="1"/>
    </xf>
    <xf numFmtId="4" fontId="157" fillId="35" borderId="0" applyNumberFormat="0" applyProtection="0">
      <alignment horizontal="left" vertical="center" indent="1"/>
    </xf>
    <xf numFmtId="4" fontId="158" fillId="35" borderId="0" applyNumberFormat="0" applyProtection="0">
      <alignment horizontal="left" vertical="center" indent="1"/>
    </xf>
    <xf numFmtId="4" fontId="161" fillId="46" borderId="31" applyNumberFormat="0" applyProtection="0">
      <alignment horizontal="right" vertical="center"/>
    </xf>
    <xf numFmtId="4" fontId="162" fillId="46" borderId="31" applyNumberFormat="0" applyProtection="0">
      <alignment horizontal="right" vertical="center"/>
    </xf>
    <xf numFmtId="4" fontId="36" fillId="46" borderId="0" applyNumberFormat="0" applyProtection="0">
      <alignment horizontal="left" vertical="center" indent="1"/>
    </xf>
    <xf numFmtId="4" fontId="35" fillId="46" borderId="0" applyNumberFormat="0" applyProtection="0">
      <alignment horizontal="left" vertical="center" indent="1"/>
    </xf>
    <xf numFmtId="4" fontId="36" fillId="35" borderId="0" applyNumberFormat="0" applyProtection="0">
      <alignment horizontal="left" vertical="center" indent="1"/>
    </xf>
    <xf numFmtId="4" fontId="35" fillId="35" borderId="0" applyNumberFormat="0" applyProtection="0">
      <alignment horizontal="left" vertical="center" indent="1"/>
    </xf>
    <xf numFmtId="4" fontId="161" fillId="47" borderId="31" applyNumberFormat="0" applyProtection="0">
      <alignment vertical="center"/>
    </xf>
    <xf numFmtId="4" fontId="162" fillId="47" borderId="31" applyNumberFormat="0" applyProtection="0">
      <alignment vertical="center"/>
    </xf>
    <xf numFmtId="4" fontId="163" fillId="47" borderId="31" applyNumberFormat="0" applyProtection="0">
      <alignment vertical="center"/>
    </xf>
    <xf numFmtId="4" fontId="164" fillId="47" borderId="31" applyNumberFormat="0" applyProtection="0">
      <alignment vertical="center"/>
    </xf>
    <xf numFmtId="4" fontId="157" fillId="46" borderId="33" applyNumberFormat="0" applyProtection="0">
      <alignment horizontal="left" vertical="center" indent="1"/>
    </xf>
    <xf numFmtId="4" fontId="158" fillId="46" borderId="33" applyNumberFormat="0" applyProtection="0">
      <alignment horizontal="left" vertical="center" indent="1"/>
    </xf>
    <xf numFmtId="4" fontId="161" fillId="47" borderId="31" applyNumberFormat="0" applyProtection="0">
      <alignment horizontal="right" vertical="center"/>
    </xf>
    <xf numFmtId="4" fontId="162" fillId="47" borderId="31" applyNumberFormat="0" applyProtection="0">
      <alignment horizontal="right" vertical="center"/>
    </xf>
    <xf numFmtId="4" fontId="163" fillId="47" borderId="31" applyNumberFormat="0" applyProtection="0">
      <alignment horizontal="right" vertical="center"/>
    </xf>
    <xf numFmtId="4" fontId="164" fillId="47" borderId="31" applyNumberFormat="0" applyProtection="0">
      <alignment horizontal="right" vertical="center"/>
    </xf>
    <xf numFmtId="4" fontId="157" fillId="46" borderId="31" applyNumberFormat="0" applyProtection="0">
      <alignment horizontal="left" vertical="center" indent="1"/>
    </xf>
    <xf numFmtId="4" fontId="158" fillId="46" borderId="31" applyNumberFormat="0" applyProtection="0">
      <alignment horizontal="left" vertical="center" indent="1"/>
    </xf>
    <xf numFmtId="4" fontId="165" fillId="28" borderId="33" applyNumberFormat="0" applyProtection="0">
      <alignment horizontal="left" vertical="center" indent="1"/>
    </xf>
    <xf numFmtId="4" fontId="166" fillId="28" borderId="33" applyNumberFormat="0" applyProtection="0">
      <alignment horizontal="left" vertical="center" indent="1"/>
    </xf>
    <xf numFmtId="4" fontId="167" fillId="47" borderId="31" applyNumberFormat="0" applyProtection="0">
      <alignment horizontal="right" vertical="center"/>
    </xf>
    <xf numFmtId="4" fontId="168" fillId="47" borderId="31" applyNumberFormat="0" applyProtection="0">
      <alignment horizontal="right" vertical="center"/>
    </xf>
    <xf numFmtId="317" fontId="169" fillId="0" borderId="0" applyFont="0" applyFill="0" applyBorder="0" applyAlignment="0" applyProtection="0"/>
    <xf numFmtId="0" fontId="155" fillId="1" borderId="19" applyNumberFormat="0" applyFont="0" applyAlignment="0">
      <alignment horizontal="center"/>
    </xf>
    <xf numFmtId="0" fontId="155" fillId="1" borderId="19" applyNumberFormat="0" applyFont="0" applyAlignment="0">
      <alignment horizontal="center"/>
    </xf>
    <xf numFmtId="0" fontId="155" fillId="1" borderId="19" applyNumberFormat="0" applyFont="0" applyAlignment="0">
      <alignment horizontal="center"/>
    </xf>
    <xf numFmtId="0" fontId="155" fillId="1" borderId="19" applyNumberFormat="0" applyFont="0" applyAlignment="0">
      <alignment horizontal="center"/>
    </xf>
    <xf numFmtId="3" fontId="18" fillId="0" borderId="0"/>
    <xf numFmtId="0" fontId="170" fillId="0" borderId="0" applyNumberFormat="0" applyFill="0" applyBorder="0" applyAlignment="0">
      <alignment horizontal="center"/>
    </xf>
    <xf numFmtId="0" fontId="54" fillId="0" borderId="0"/>
    <xf numFmtId="180" fontId="171" fillId="0" borderId="0" applyNumberFormat="0" applyBorder="0" applyAlignment="0">
      <alignment horizontal="centerContinuous"/>
    </xf>
    <xf numFmtId="0" fontId="3" fillId="0" borderId="13">
      <alignment horizontal="center"/>
    </xf>
    <xf numFmtId="0" fontId="37" fillId="0" borderId="0"/>
    <xf numFmtId="0" fontId="34" fillId="0" borderId="0"/>
    <xf numFmtId="0" fontId="22" fillId="0" borderId="0" applyNumberFormat="0" applyFill="0" applyBorder="0" applyAlignment="0" applyProtection="0"/>
    <xf numFmtId="0" fontId="34" fillId="0" borderId="0"/>
    <xf numFmtId="0" fontId="34" fillId="0" borderId="0"/>
    <xf numFmtId="0" fontId="22" fillId="0" borderId="0" applyNumberFormat="0" applyFill="0" applyBorder="0" applyAlignment="0" applyProtection="0"/>
    <xf numFmtId="42" fontId="33" fillId="0" borderId="0" applyFont="0" applyFill="0" applyBorder="0" applyAlignment="0" applyProtection="0"/>
    <xf numFmtId="180" fontId="44" fillId="0" borderId="0" applyFont="0" applyFill="0" applyBorder="0" applyAlignment="0" applyProtection="0"/>
    <xf numFmtId="218" fontId="33" fillId="0" borderId="0" applyFont="0" applyFill="0" applyBorder="0" applyAlignment="0" applyProtection="0"/>
    <xf numFmtId="167" fontId="33" fillId="0" borderId="0" applyFont="0" applyFill="0" applyBorder="0" applyAlignment="0" applyProtection="0"/>
    <xf numFmtId="217" fontId="33" fillId="0" borderId="0" applyFont="0" applyFill="0" applyBorder="0" applyAlignment="0" applyProtection="0"/>
    <xf numFmtId="41" fontId="33" fillId="0" borderId="0" applyFont="0" applyFill="0" applyBorder="0" applyAlignment="0" applyProtection="0"/>
    <xf numFmtId="219" fontId="33" fillId="0" borderId="0" applyFont="0" applyFill="0" applyBorder="0" applyAlignment="0" applyProtection="0"/>
    <xf numFmtId="220" fontId="33" fillId="0" borderId="0" applyFont="0" applyFill="0" applyBorder="0" applyAlignment="0" applyProtection="0"/>
    <xf numFmtId="217" fontId="33" fillId="0" borderId="0" applyFont="0" applyFill="0" applyBorder="0" applyAlignment="0" applyProtection="0"/>
    <xf numFmtId="217"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67" fontId="3" fillId="0" borderId="0" applyFont="0" applyFill="0" applyBorder="0" applyAlignment="0" applyProtection="0"/>
    <xf numFmtId="197"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201" fontId="33" fillId="0" borderId="0" applyFont="0" applyFill="0" applyBorder="0" applyAlignment="0" applyProtection="0"/>
    <xf numFmtId="201" fontId="33" fillId="0" borderId="0" applyFont="0" applyFill="0" applyBorder="0" applyAlignment="0" applyProtection="0"/>
    <xf numFmtId="42" fontId="33" fillId="0" borderId="0" applyFont="0" applyFill="0" applyBorder="0" applyAlignment="0" applyProtection="0"/>
    <xf numFmtId="201" fontId="33" fillId="0" borderId="0" applyFont="0" applyFill="0" applyBorder="0" applyAlignment="0" applyProtection="0"/>
    <xf numFmtId="42" fontId="33" fillId="0" borderId="0" applyFont="0" applyFill="0" applyBorder="0" applyAlignment="0" applyProtection="0"/>
    <xf numFmtId="201" fontId="33" fillId="0" borderId="0" applyFont="0" applyFill="0" applyBorder="0" applyAlignment="0" applyProtection="0"/>
    <xf numFmtId="167" fontId="3" fillId="0" borderId="0" applyFont="0" applyFill="0" applyBorder="0" applyAlignment="0" applyProtection="0"/>
    <xf numFmtId="197" fontId="33" fillId="0" borderId="0" applyFont="0" applyFill="0" applyBorder="0" applyAlignment="0" applyProtection="0"/>
    <xf numFmtId="198"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198" fontId="18" fillId="0" borderId="0" applyFont="0" applyFill="0" applyBorder="0" applyAlignment="0" applyProtection="0"/>
    <xf numFmtId="209" fontId="33" fillId="0" borderId="0" applyFont="0" applyFill="0" applyBorder="0" applyAlignment="0" applyProtection="0"/>
    <xf numFmtId="198" fontId="33" fillId="0" borderId="0" applyFont="0" applyFill="0" applyBorder="0" applyAlignment="0" applyProtection="0"/>
    <xf numFmtId="212" fontId="33" fillId="0" borderId="0" applyFont="0" applyFill="0" applyBorder="0" applyAlignment="0" applyProtection="0"/>
    <xf numFmtId="201" fontId="33" fillId="0" borderId="0" applyFont="0" applyFill="0" applyBorder="0" applyAlignment="0" applyProtection="0"/>
    <xf numFmtId="201" fontId="33" fillId="0" borderId="0" applyFont="0" applyFill="0" applyBorder="0" applyAlignment="0" applyProtection="0"/>
    <xf numFmtId="167" fontId="3" fillId="0" borderId="0" applyFont="0" applyFill="0" applyBorder="0" applyAlignment="0" applyProtection="0"/>
    <xf numFmtId="197" fontId="33" fillId="0" borderId="0" applyFont="0" applyFill="0" applyBorder="0" applyAlignment="0" applyProtection="0"/>
    <xf numFmtId="42" fontId="33" fillId="0" borderId="0" applyFont="0" applyFill="0" applyBorder="0" applyAlignment="0" applyProtection="0"/>
    <xf numFmtId="0" fontId="22" fillId="0" borderId="0"/>
    <xf numFmtId="318" fontId="70"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201" fontId="33" fillId="0" borderId="0" applyFont="0" applyFill="0" applyBorder="0" applyAlignment="0" applyProtection="0"/>
    <xf numFmtId="201" fontId="33" fillId="0" borderId="0" applyFont="0" applyFill="0" applyBorder="0" applyAlignment="0" applyProtection="0"/>
    <xf numFmtId="42" fontId="33" fillId="0" borderId="0" applyFont="0" applyFill="0" applyBorder="0" applyAlignment="0" applyProtection="0"/>
    <xf numFmtId="180" fontId="44" fillId="0" borderId="0" applyFont="0" applyFill="0" applyBorder="0" applyAlignment="0" applyProtection="0"/>
    <xf numFmtId="215" fontId="33" fillId="0" borderId="0" applyFont="0" applyFill="0" applyBorder="0" applyAlignment="0" applyProtection="0"/>
    <xf numFmtId="201" fontId="33" fillId="0" borderId="0" applyFont="0" applyFill="0" applyBorder="0" applyAlignment="0" applyProtection="0"/>
    <xf numFmtId="42" fontId="33" fillId="0" borderId="0" applyFont="0" applyFill="0" applyBorder="0" applyAlignment="0" applyProtection="0"/>
    <xf numFmtId="201" fontId="33" fillId="0" borderId="0" applyFont="0" applyFill="0" applyBorder="0" applyAlignment="0" applyProtection="0"/>
    <xf numFmtId="198"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209" fontId="33" fillId="0" borderId="0" applyFont="0" applyFill="0" applyBorder="0" applyAlignment="0" applyProtection="0"/>
    <xf numFmtId="198" fontId="18" fillId="0" borderId="0" applyFont="0" applyFill="0" applyBorder="0" applyAlignment="0" applyProtection="0"/>
    <xf numFmtId="209" fontId="33" fillId="0" borderId="0" applyFont="0" applyFill="0" applyBorder="0" applyAlignment="0" applyProtection="0"/>
    <xf numFmtId="198" fontId="33" fillId="0" borderId="0" applyFont="0" applyFill="0" applyBorder="0" applyAlignment="0" applyProtection="0"/>
    <xf numFmtId="180" fontId="44" fillId="0" borderId="0" applyFont="0" applyFill="0" applyBorder="0" applyAlignment="0" applyProtection="0"/>
    <xf numFmtId="215" fontId="33" fillId="0" borderId="0" applyFont="0" applyFill="0" applyBorder="0" applyAlignment="0" applyProtection="0"/>
    <xf numFmtId="212" fontId="33" fillId="0" borderId="0" applyFont="0" applyFill="0" applyBorder="0" applyAlignment="0" applyProtection="0"/>
    <xf numFmtId="201" fontId="33" fillId="0" borderId="0" applyFont="0" applyFill="0" applyBorder="0" applyAlignment="0" applyProtection="0"/>
    <xf numFmtId="201" fontId="33" fillId="0" borderId="0" applyFont="0" applyFill="0" applyBorder="0" applyAlignment="0" applyProtection="0"/>
    <xf numFmtId="42" fontId="33" fillId="0" borderId="0" applyFont="0" applyFill="0" applyBorder="0" applyAlignment="0" applyProtection="0"/>
    <xf numFmtId="0" fontId="22" fillId="0" borderId="0"/>
    <xf numFmtId="318" fontId="70"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170" fontId="33" fillId="0" borderId="0" applyFont="0" applyFill="0" applyBorder="0" applyAlignment="0" applyProtection="0"/>
    <xf numFmtId="215" fontId="33" fillId="0" borderId="0" applyFont="0" applyFill="0" applyBorder="0" applyAlignment="0" applyProtection="0"/>
    <xf numFmtId="170"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219" fontId="33" fillId="0" borderId="0" applyFont="0" applyFill="0" applyBorder="0" applyAlignment="0" applyProtection="0"/>
    <xf numFmtId="41" fontId="33" fillId="0" borderId="0" applyFont="0" applyFill="0" applyBorder="0" applyAlignment="0" applyProtection="0"/>
    <xf numFmtId="213" fontId="33" fillId="0" borderId="0" applyFont="0" applyFill="0" applyBorder="0" applyAlignment="0" applyProtection="0"/>
    <xf numFmtId="170" fontId="33" fillId="0" borderId="0" applyFont="0" applyFill="0" applyBorder="0" applyAlignment="0" applyProtection="0"/>
    <xf numFmtId="213" fontId="33" fillId="0" borderId="0" applyFont="0" applyFill="0" applyBorder="0" applyAlignment="0" applyProtection="0"/>
    <xf numFmtId="170" fontId="33" fillId="0" borderId="0" applyFont="0" applyFill="0" applyBorder="0" applyAlignment="0" applyProtection="0"/>
    <xf numFmtId="214" fontId="33" fillId="0" borderId="0" applyFont="0" applyFill="0" applyBorder="0" applyAlignment="0" applyProtection="0"/>
    <xf numFmtId="41" fontId="33" fillId="0" borderId="0" applyFont="0" applyFill="0" applyBorder="0" applyAlignment="0" applyProtection="0"/>
    <xf numFmtId="215"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42" fontId="33" fillId="0" borderId="0" applyFont="0" applyFill="0" applyBorder="0" applyAlignment="0" applyProtection="0"/>
    <xf numFmtId="215" fontId="33" fillId="0" borderId="0" applyFont="0" applyFill="0" applyBorder="0" applyAlignment="0" applyProtection="0"/>
    <xf numFmtId="209" fontId="33" fillId="0" borderId="0" applyFont="0" applyFill="0" applyBorder="0" applyAlignment="0" applyProtection="0"/>
    <xf numFmtId="215" fontId="33" fillId="0" borderId="0" applyFont="0" applyFill="0" applyBorder="0" applyAlignment="0" applyProtection="0"/>
    <xf numFmtId="198" fontId="18" fillId="0" borderId="0" applyFont="0" applyFill="0" applyBorder="0" applyAlignment="0" applyProtection="0"/>
    <xf numFmtId="214" fontId="33" fillId="0" borderId="0" applyFont="0" applyFill="0" applyBorder="0" applyAlignment="0" applyProtection="0"/>
    <xf numFmtId="198" fontId="33" fillId="0" borderId="0" applyFont="0" applyFill="0" applyBorder="0" applyAlignment="0" applyProtection="0"/>
    <xf numFmtId="197" fontId="18" fillId="0" borderId="0" applyFont="0" applyFill="0" applyBorder="0" applyAlignment="0" applyProtection="0"/>
    <xf numFmtId="0" fontId="22" fillId="0" borderId="0"/>
    <xf numFmtId="218" fontId="33" fillId="0" borderId="0" applyFont="0" applyFill="0" applyBorder="0" applyAlignment="0" applyProtection="0"/>
    <xf numFmtId="318" fontId="70" fillId="0" borderId="0" applyFont="0" applyFill="0" applyBorder="0" applyAlignment="0" applyProtection="0"/>
    <xf numFmtId="197" fontId="33" fillId="0" borderId="0" applyFont="0" applyFill="0" applyBorder="0" applyAlignment="0" applyProtection="0"/>
    <xf numFmtId="170" fontId="33" fillId="0" borderId="0" applyFont="0" applyFill="0" applyBorder="0" applyAlignment="0" applyProtection="0"/>
    <xf numFmtId="214" fontId="33" fillId="0" borderId="0" applyFont="0" applyFill="0" applyBorder="0" applyAlignment="0" applyProtection="0"/>
    <xf numFmtId="180" fontId="44" fillId="0" borderId="0" applyFont="0" applyFill="0" applyBorder="0" applyAlignment="0" applyProtection="0"/>
    <xf numFmtId="197" fontId="33" fillId="0" borderId="0" applyFont="0" applyFill="0" applyBorder="0" applyAlignment="0" applyProtection="0"/>
    <xf numFmtId="167" fontId="3" fillId="0" borderId="0" applyFont="0" applyFill="0" applyBorder="0" applyAlignment="0" applyProtection="0"/>
    <xf numFmtId="197" fontId="33" fillId="0" borderId="0" applyFont="0" applyFill="0" applyBorder="0" applyAlignment="0" applyProtection="0"/>
    <xf numFmtId="167" fontId="3" fillId="0" borderId="0" applyFont="0" applyFill="0" applyBorder="0" applyAlignment="0" applyProtection="0"/>
    <xf numFmtId="215" fontId="33" fillId="0" borderId="0" applyFont="0" applyFill="0" applyBorder="0" applyAlignment="0" applyProtection="0"/>
    <xf numFmtId="167" fontId="3" fillId="0" borderId="0" applyFont="0" applyFill="0" applyBorder="0" applyAlignment="0" applyProtection="0"/>
    <xf numFmtId="215" fontId="33" fillId="0" borderId="0" applyFont="0" applyFill="0" applyBorder="0" applyAlignment="0" applyProtection="0"/>
    <xf numFmtId="180" fontId="44" fillId="0" borderId="0" applyFont="0" applyFill="0" applyBorder="0" applyAlignment="0" applyProtection="0"/>
    <xf numFmtId="197" fontId="33" fillId="0" borderId="0" applyFont="0" applyFill="0" applyBorder="0" applyAlignment="0" applyProtection="0"/>
    <xf numFmtId="180" fontId="44" fillId="0" borderId="0" applyFont="0" applyFill="0" applyBorder="0" applyAlignment="0" applyProtection="0"/>
    <xf numFmtId="215" fontId="33" fillId="0" borderId="0" applyFont="0" applyFill="0" applyBorder="0" applyAlignment="0" applyProtection="0"/>
    <xf numFmtId="197" fontId="33" fillId="0" borderId="0" applyFont="0" applyFill="0" applyBorder="0" applyAlignment="0" applyProtection="0"/>
    <xf numFmtId="167" fontId="33" fillId="0" borderId="0" applyFont="0" applyFill="0" applyBorder="0" applyAlignment="0" applyProtection="0"/>
    <xf numFmtId="219" fontId="33" fillId="0" borderId="0" applyFont="0" applyFill="0" applyBorder="0" applyAlignment="0" applyProtection="0"/>
    <xf numFmtId="170" fontId="33" fillId="0" borderId="0" applyFont="0" applyFill="0" applyBorder="0" applyAlignment="0" applyProtection="0"/>
    <xf numFmtId="199" fontId="33" fillId="0" borderId="0" applyFont="0" applyFill="0" applyBorder="0" applyAlignment="0" applyProtection="0"/>
    <xf numFmtId="170" fontId="33" fillId="0" borderId="0" applyFont="0" applyFill="0" applyBorder="0" applyAlignment="0" applyProtection="0"/>
    <xf numFmtId="198" fontId="18" fillId="0" borderId="0" applyFont="0" applyFill="0" applyBorder="0" applyAlignment="0" applyProtection="0"/>
    <xf numFmtId="170" fontId="33" fillId="0" borderId="0" applyFont="0" applyFill="0" applyBorder="0" applyAlignment="0" applyProtection="0"/>
    <xf numFmtId="215" fontId="33" fillId="0" borderId="0" applyFont="0" applyFill="0" applyBorder="0" applyAlignment="0" applyProtection="0"/>
    <xf numFmtId="41" fontId="33" fillId="0" borderId="0" applyFont="0" applyFill="0" applyBorder="0" applyAlignment="0" applyProtection="0"/>
    <xf numFmtId="199" fontId="33" fillId="0" borderId="0" applyFont="0" applyFill="0" applyBorder="0" applyAlignment="0" applyProtection="0"/>
    <xf numFmtId="167" fontId="33" fillId="0" borderId="0" applyFont="0" applyFill="0" applyBorder="0" applyAlignment="0" applyProtection="0"/>
    <xf numFmtId="199" fontId="33" fillId="0" borderId="0" applyFont="0" applyFill="0" applyBorder="0" applyAlignment="0" applyProtection="0"/>
    <xf numFmtId="167" fontId="33" fillId="0" borderId="0" applyFont="0" applyFill="0" applyBorder="0" applyAlignment="0" applyProtection="0"/>
    <xf numFmtId="198" fontId="33" fillId="0" borderId="0" applyFont="0" applyFill="0" applyBorder="0" applyAlignment="0" applyProtection="0"/>
    <xf numFmtId="167" fontId="33" fillId="0" borderId="0" applyFont="0" applyFill="0" applyBorder="0" applyAlignment="0" applyProtection="0"/>
    <xf numFmtId="210" fontId="38" fillId="0" borderId="0" applyFont="0" applyFill="0" applyBorder="0" applyAlignment="0" applyProtection="0"/>
    <xf numFmtId="167" fontId="33" fillId="0" borderId="0" applyFont="0" applyFill="0" applyBorder="0" applyAlignment="0" applyProtection="0"/>
    <xf numFmtId="211" fontId="33" fillId="0" borderId="0" applyFont="0" applyFill="0" applyBorder="0" applyAlignment="0" applyProtection="0"/>
    <xf numFmtId="41" fontId="33" fillId="0" borderId="0" applyFont="0" applyFill="0" applyBorder="0" applyAlignment="0" applyProtection="0"/>
    <xf numFmtId="198" fontId="33" fillId="0" borderId="0" applyFont="0" applyFill="0" applyBorder="0" applyAlignment="0" applyProtection="0"/>
    <xf numFmtId="170" fontId="33" fillId="0" borderId="0" applyFont="0" applyFill="0" applyBorder="0" applyAlignment="0" applyProtection="0"/>
    <xf numFmtId="212" fontId="33" fillId="0" borderId="0" applyFont="0" applyFill="0" applyBorder="0" applyAlignment="0" applyProtection="0"/>
    <xf numFmtId="170" fontId="33" fillId="0" borderId="0" applyFont="0" applyFill="0" applyBorder="0" applyAlignment="0" applyProtection="0"/>
    <xf numFmtId="199" fontId="33" fillId="0" borderId="0" applyFont="0" applyFill="0" applyBorder="0" applyAlignment="0" applyProtection="0"/>
    <xf numFmtId="197" fontId="33" fillId="0" borderId="0" applyFont="0" applyFill="0" applyBorder="0" applyAlignment="0" applyProtection="0"/>
    <xf numFmtId="198" fontId="18" fillId="0" borderId="0" applyFont="0" applyFill="0" applyBorder="0" applyAlignment="0" applyProtection="0"/>
    <xf numFmtId="167" fontId="33" fillId="0" borderId="0" applyFont="0" applyFill="0" applyBorder="0" applyAlignment="0" applyProtection="0"/>
    <xf numFmtId="199" fontId="33" fillId="0" borderId="0" applyFont="0" applyFill="0" applyBorder="0" applyAlignment="0" applyProtection="0"/>
    <xf numFmtId="197" fontId="33" fillId="0" borderId="0" applyFont="0" applyFill="0" applyBorder="0" applyAlignment="0" applyProtection="0"/>
    <xf numFmtId="167" fontId="33" fillId="0" borderId="0" applyFont="0" applyFill="0" applyBorder="0" applyAlignment="0" applyProtection="0"/>
    <xf numFmtId="199" fontId="33" fillId="0" borderId="0" applyFont="0" applyFill="0" applyBorder="0" applyAlignment="0" applyProtection="0"/>
    <xf numFmtId="197" fontId="33" fillId="0" borderId="0" applyFont="0" applyFill="0" applyBorder="0" applyAlignment="0" applyProtection="0"/>
    <xf numFmtId="198" fontId="33" fillId="0" borderId="0" applyFont="0" applyFill="0" applyBorder="0" applyAlignment="0" applyProtection="0"/>
    <xf numFmtId="197" fontId="33" fillId="0" borderId="0" applyFont="0" applyFill="0" applyBorder="0" applyAlignment="0" applyProtection="0"/>
    <xf numFmtId="210" fontId="38" fillId="0" borderId="0" applyFont="0" applyFill="0" applyBorder="0" applyAlignment="0" applyProtection="0"/>
    <xf numFmtId="170" fontId="33" fillId="0" borderId="0" applyFont="0" applyFill="0" applyBorder="0" applyAlignment="0" applyProtection="0"/>
    <xf numFmtId="211" fontId="33" fillId="0" borderId="0" applyFont="0" applyFill="0" applyBorder="0" applyAlignment="0" applyProtection="0"/>
    <xf numFmtId="41" fontId="33" fillId="0" borderId="0" applyFont="0" applyFill="0" applyBorder="0" applyAlignment="0" applyProtection="0"/>
    <xf numFmtId="198" fontId="33" fillId="0" borderId="0" applyFont="0" applyFill="0" applyBorder="0" applyAlignment="0" applyProtection="0"/>
    <xf numFmtId="167" fontId="33" fillId="0" borderId="0" applyFont="0" applyFill="0" applyBorder="0" applyAlignment="0" applyProtection="0"/>
    <xf numFmtId="212"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170" fontId="33" fillId="0" borderId="0" applyFont="0" applyFill="0" applyBorder="0" applyAlignment="0" applyProtection="0"/>
    <xf numFmtId="215"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219" fontId="33" fillId="0" borderId="0" applyFont="0" applyFill="0" applyBorder="0" applyAlignment="0" applyProtection="0"/>
    <xf numFmtId="220" fontId="33" fillId="0" borderId="0" applyFont="0" applyFill="0" applyBorder="0" applyAlignment="0" applyProtection="0"/>
    <xf numFmtId="41"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98" fontId="33" fillId="0" borderId="0" applyFont="0" applyFill="0" applyBorder="0" applyAlignment="0" applyProtection="0"/>
    <xf numFmtId="209" fontId="33" fillId="0" borderId="0" applyFont="0" applyFill="0" applyBorder="0" applyAlignment="0" applyProtection="0"/>
    <xf numFmtId="198" fontId="18" fillId="0" borderId="0" applyFont="0" applyFill="0" applyBorder="0" applyAlignment="0" applyProtection="0"/>
    <xf numFmtId="170" fontId="33" fillId="0" borderId="0" applyFont="0" applyFill="0" applyBorder="0" applyAlignment="0" applyProtection="0"/>
    <xf numFmtId="215" fontId="33" fillId="0" borderId="0" applyFont="0" applyFill="0" applyBorder="0" applyAlignment="0" applyProtection="0"/>
    <xf numFmtId="209" fontId="33" fillId="0" borderId="0" applyFont="0" applyFill="0" applyBorder="0" applyAlignment="0" applyProtection="0"/>
    <xf numFmtId="198" fontId="33" fillId="0" borderId="0" applyFont="0" applyFill="0" applyBorder="0" applyAlignment="0" applyProtection="0"/>
    <xf numFmtId="212" fontId="33" fillId="0" borderId="0" applyFont="0" applyFill="0" applyBorder="0" applyAlignment="0" applyProtection="0"/>
    <xf numFmtId="0" fontId="22" fillId="0" borderId="0"/>
    <xf numFmtId="318" fontId="70" fillId="0" borderId="0" applyFont="0" applyFill="0" applyBorder="0" applyAlignment="0" applyProtection="0"/>
    <xf numFmtId="170" fontId="33" fillId="0" borderId="0" applyFont="0" applyFill="0" applyBorder="0" applyAlignment="0" applyProtection="0"/>
    <xf numFmtId="167" fontId="33" fillId="0" borderId="0" applyFont="0" applyFill="0" applyBorder="0" applyAlignment="0" applyProtection="0"/>
    <xf numFmtId="170" fontId="33" fillId="0" borderId="0" applyFont="0" applyFill="0" applyBorder="0" applyAlignment="0" applyProtection="0"/>
    <xf numFmtId="197"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214"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217" fontId="33" fillId="0" borderId="0" applyFont="0" applyFill="0" applyBorder="0" applyAlignment="0" applyProtection="0"/>
    <xf numFmtId="170"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197" fontId="18" fillId="0" borderId="0" applyFont="0" applyFill="0" applyBorder="0" applyAlignment="0" applyProtection="0"/>
    <xf numFmtId="167" fontId="33" fillId="0" borderId="0" applyFont="0" applyFill="0" applyBorder="0" applyAlignment="0" applyProtection="0"/>
    <xf numFmtId="197"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167" fontId="33" fillId="0" borderId="0" applyFont="0" applyFill="0" applyBorder="0" applyAlignment="0" applyProtection="0"/>
    <xf numFmtId="217" fontId="33" fillId="0" borderId="0" applyFont="0" applyFill="0" applyBorder="0" applyAlignment="0" applyProtection="0"/>
    <xf numFmtId="170" fontId="33" fillId="0" borderId="0" applyFont="0" applyFill="0" applyBorder="0" applyAlignment="0" applyProtection="0"/>
    <xf numFmtId="217"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14" fontId="172" fillId="0" borderId="0"/>
    <xf numFmtId="0" fontId="173" fillId="0" borderId="0"/>
    <xf numFmtId="0" fontId="137" fillId="0" borderId="0"/>
    <xf numFmtId="0" fontId="138" fillId="0" borderId="0"/>
    <xf numFmtId="40" fontId="174" fillId="0" borderId="0" applyBorder="0">
      <alignment horizontal="right"/>
    </xf>
    <xf numFmtId="0" fontId="175" fillId="0" borderId="0"/>
    <xf numFmtId="319" fontId="70" fillId="0" borderId="34">
      <alignment horizontal="right" vertical="center"/>
    </xf>
    <xf numFmtId="319" fontId="70" fillId="0" borderId="34">
      <alignment horizontal="right" vertical="center"/>
    </xf>
    <xf numFmtId="319" fontId="70" fillId="0" borderId="34">
      <alignment horizontal="right" vertical="center"/>
    </xf>
    <xf numFmtId="166" fontId="176" fillId="0" borderId="34">
      <alignment horizontal="right" vertical="center"/>
    </xf>
    <xf numFmtId="166" fontId="176" fillId="0" borderId="34">
      <alignment horizontal="right" vertical="center"/>
    </xf>
    <xf numFmtId="319" fontId="70" fillId="0" borderId="34">
      <alignment horizontal="right" vertical="center"/>
    </xf>
    <xf numFmtId="164" fontId="59" fillId="0" borderId="34">
      <alignment horizontal="right" vertical="center"/>
    </xf>
    <xf numFmtId="164" fontId="59" fillId="0" borderId="34">
      <alignment horizontal="right" vertical="center"/>
    </xf>
    <xf numFmtId="164" fontId="59" fillId="0" borderId="34">
      <alignment horizontal="right" vertical="center"/>
    </xf>
    <xf numFmtId="164" fontId="59" fillId="0" borderId="34">
      <alignment horizontal="right" vertical="center"/>
    </xf>
    <xf numFmtId="164" fontId="59" fillId="0" borderId="34">
      <alignment horizontal="right" vertical="center"/>
    </xf>
    <xf numFmtId="164" fontId="59" fillId="0" borderId="34">
      <alignment horizontal="right" vertical="center"/>
    </xf>
    <xf numFmtId="166" fontId="176" fillId="0" borderId="34">
      <alignment horizontal="right" vertical="center"/>
    </xf>
    <xf numFmtId="166" fontId="176" fillId="0" borderId="34">
      <alignment horizontal="right" vertical="center"/>
    </xf>
    <xf numFmtId="166" fontId="176" fillId="0" borderId="34">
      <alignment horizontal="right" vertical="center"/>
    </xf>
    <xf numFmtId="166" fontId="176" fillId="0" borderId="34">
      <alignment horizontal="right" vertical="center"/>
    </xf>
    <xf numFmtId="166" fontId="176" fillId="0" borderId="34">
      <alignment horizontal="right" vertical="center"/>
    </xf>
    <xf numFmtId="166" fontId="176" fillId="0" borderId="34">
      <alignment horizontal="right" vertical="center"/>
    </xf>
    <xf numFmtId="166" fontId="176" fillId="0" borderId="34">
      <alignment horizontal="right" vertical="center"/>
    </xf>
    <xf numFmtId="166" fontId="176" fillId="0" borderId="34">
      <alignment horizontal="right" vertical="center"/>
    </xf>
    <xf numFmtId="166" fontId="176" fillId="0" borderId="34">
      <alignment horizontal="right" vertical="center"/>
    </xf>
    <xf numFmtId="166" fontId="176"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320" fontId="33" fillId="0" borderId="34">
      <alignment horizontal="right" vertical="center"/>
    </xf>
    <xf numFmtId="320" fontId="33"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319" fontId="70" fillId="0" borderId="34">
      <alignment horizontal="right" vertical="center"/>
    </xf>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cellStyleXfs>
  <cellXfs count="136">
    <xf numFmtId="0" fontId="0" fillId="0" borderId="0" xfId="0"/>
    <xf numFmtId="0" fontId="191" fillId="0" borderId="1" xfId="0" applyFont="1" applyBorder="1" applyAlignment="1">
      <alignment horizontal="center" vertical="center" wrapText="1"/>
    </xf>
    <xf numFmtId="0" fontId="191" fillId="0" borderId="1" xfId="0" applyFont="1" applyBorder="1" applyAlignment="1">
      <alignment vertical="center" wrapText="1"/>
    </xf>
    <xf numFmtId="3" fontId="191" fillId="0" borderId="1" xfId="0" applyNumberFormat="1" applyFont="1" applyFill="1" applyBorder="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191" fillId="0" borderId="0" xfId="0" applyFont="1" applyFill="1" applyAlignment="1">
      <alignment horizontal="center" vertical="center" wrapText="1"/>
    </xf>
    <xf numFmtId="0" fontId="191" fillId="0" borderId="1" xfId="0" applyFont="1" applyFill="1" applyBorder="1" applyAlignment="1">
      <alignment horizontal="center" vertical="center" wrapText="1"/>
    </xf>
    <xf numFmtId="0" fontId="191" fillId="0" borderId="1" xfId="0" applyFont="1" applyFill="1" applyBorder="1" applyAlignment="1">
      <alignment vertical="center" wrapText="1"/>
    </xf>
    <xf numFmtId="3" fontId="191" fillId="0" borderId="1" xfId="0" applyNumberFormat="1" applyFont="1" applyFill="1" applyBorder="1" applyAlignment="1">
      <alignment vertical="center" wrapText="1"/>
    </xf>
    <xf numFmtId="3" fontId="19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91" fillId="0" borderId="0" xfId="0" applyFont="1" applyFill="1" applyAlignment="1">
      <alignment vertical="center" wrapText="1"/>
    </xf>
    <xf numFmtId="0" fontId="194" fillId="0" borderId="1" xfId="0" applyFont="1" applyFill="1" applyBorder="1" applyAlignment="1">
      <alignment horizontal="center" vertical="center" wrapText="1"/>
    </xf>
    <xf numFmtId="0" fontId="194" fillId="0" borderId="1" xfId="0" applyFont="1" applyFill="1" applyBorder="1" applyAlignment="1">
      <alignment vertical="center" wrapText="1"/>
    </xf>
    <xf numFmtId="3" fontId="194" fillId="0" borderId="1" xfId="0" applyNumberFormat="1" applyFont="1" applyFill="1" applyBorder="1" applyAlignment="1">
      <alignment vertical="center" wrapText="1"/>
    </xf>
    <xf numFmtId="3" fontId="194" fillId="0" borderId="1" xfId="0" applyNumberFormat="1" applyFont="1" applyFill="1" applyBorder="1" applyAlignment="1">
      <alignment horizontal="center" vertical="center" wrapText="1"/>
    </xf>
    <xf numFmtId="0" fontId="195" fillId="0" borderId="1" xfId="0" applyFont="1" applyFill="1" applyBorder="1" applyAlignment="1">
      <alignment horizontal="center" vertical="center" wrapText="1"/>
    </xf>
    <xf numFmtId="0" fontId="194" fillId="0" borderId="0" xfId="0" applyFont="1" applyFill="1" applyAlignment="1">
      <alignment vertical="center" wrapText="1"/>
    </xf>
    <xf numFmtId="0" fontId="195" fillId="0" borderId="1" xfId="0" applyFont="1" applyFill="1" applyBorder="1" applyAlignment="1">
      <alignment vertical="center" wrapText="1"/>
    </xf>
    <xf numFmtId="3" fontId="195" fillId="0" borderId="1" xfId="0" applyNumberFormat="1" applyFont="1" applyFill="1" applyBorder="1" applyAlignment="1">
      <alignment vertical="center" wrapText="1"/>
    </xf>
    <xf numFmtId="3" fontId="195" fillId="0" borderId="1" xfId="0" applyNumberFormat="1" applyFont="1" applyFill="1" applyBorder="1" applyAlignment="1">
      <alignment horizontal="center" vertical="center" wrapText="1"/>
    </xf>
    <xf numFmtId="0" fontId="195" fillId="0" borderId="0" xfId="0" applyFont="1" applyFill="1" applyAlignment="1">
      <alignment vertical="center" wrapText="1"/>
    </xf>
    <xf numFmtId="0" fontId="5" fillId="0" borderId="1" xfId="0" applyFont="1" applyFill="1" applyBorder="1" applyAlignment="1">
      <alignment vertical="center" wrapText="1"/>
    </xf>
    <xf numFmtId="3" fontId="5" fillId="0" borderId="1" xfId="0" applyNumberFormat="1" applyFont="1" applyFill="1" applyBorder="1" applyAlignment="1">
      <alignment vertical="center" wrapText="1"/>
    </xf>
    <xf numFmtId="3" fontId="5" fillId="0" borderId="1" xfId="0" applyNumberFormat="1" applyFont="1" applyFill="1" applyBorder="1" applyAlignment="1">
      <alignment horizontal="center" vertical="center" wrapText="1"/>
    </xf>
    <xf numFmtId="0" fontId="194" fillId="0" borderId="1" xfId="0" applyFont="1" applyBorder="1" applyAlignment="1">
      <alignment vertical="center" wrapText="1"/>
    </xf>
    <xf numFmtId="0" fontId="195" fillId="0" borderId="1" xfId="0" applyFont="1" applyBorder="1" applyAlignment="1">
      <alignment vertical="center" wrapText="1"/>
    </xf>
    <xf numFmtId="0" fontId="5" fillId="0" borderId="13"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vertical="center" wrapText="1"/>
    </xf>
    <xf numFmtId="0" fontId="194" fillId="0" borderId="1" xfId="0" applyFont="1" applyBorder="1" applyAlignment="1">
      <alignment horizontal="center" vertical="center" wrapText="1"/>
    </xf>
    <xf numFmtId="3" fontId="194" fillId="0" borderId="1" xfId="0" applyNumberFormat="1" applyFont="1" applyBorder="1" applyAlignment="1">
      <alignment vertical="center" wrapText="1"/>
    </xf>
    <xf numFmtId="0" fontId="5" fillId="0" borderId="1" xfId="0" quotePrefix="1" applyFont="1" applyFill="1" applyBorder="1" applyAlignment="1">
      <alignment horizontal="center" vertical="center" wrapText="1"/>
    </xf>
    <xf numFmtId="0" fontId="5" fillId="0" borderId="1" xfId="0" applyFont="1" applyFill="1" applyBorder="1" applyAlignment="1">
      <alignment horizontal="left" vertical="center" wrapText="1"/>
    </xf>
    <xf numFmtId="0" fontId="195" fillId="0" borderId="1" xfId="0" quotePrefix="1" applyFont="1" applyFill="1" applyBorder="1" applyAlignment="1">
      <alignment horizontal="center" vertical="center" wrapText="1"/>
    </xf>
    <xf numFmtId="0" fontId="184" fillId="0" borderId="1" xfId="0" applyFont="1" applyBorder="1" applyAlignment="1">
      <alignment vertical="center" wrapText="1"/>
    </xf>
    <xf numFmtId="0" fontId="184" fillId="0" borderId="1" xfId="0" applyFont="1" applyBorder="1" applyAlignment="1">
      <alignment horizontal="center" vertical="center" wrapText="1"/>
    </xf>
    <xf numFmtId="3" fontId="184" fillId="0" borderId="1" xfId="0" applyNumberFormat="1" applyFont="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98" fillId="0" borderId="1" xfId="0" applyFont="1" applyBorder="1" applyAlignment="1">
      <alignment vertical="center" wrapText="1"/>
    </xf>
    <xf numFmtId="3" fontId="191" fillId="0" borderId="0" xfId="0" applyNumberFormat="1" applyFont="1" applyFill="1" applyAlignment="1">
      <alignment vertical="center" wrapText="1"/>
    </xf>
    <xf numFmtId="3" fontId="5" fillId="0" borderId="0" xfId="0" applyNumberFormat="1" applyFont="1" applyFill="1" applyAlignment="1">
      <alignment vertical="center" wrapText="1"/>
    </xf>
    <xf numFmtId="3" fontId="194" fillId="0" borderId="0" xfId="0" applyNumberFormat="1" applyFont="1" applyFill="1" applyAlignment="1">
      <alignment vertical="center" wrapText="1"/>
    </xf>
    <xf numFmtId="0" fontId="5" fillId="0" borderId="1" xfId="0" applyFont="1" applyFill="1" applyBorder="1" applyAlignment="1">
      <alignment horizontal="center" vertical="center" wrapText="1"/>
    </xf>
    <xf numFmtId="0" fontId="184" fillId="0" borderId="1" xfId="0" applyFont="1" applyFill="1" applyBorder="1" applyAlignment="1">
      <alignment vertical="center" wrapText="1"/>
    </xf>
    <xf numFmtId="0" fontId="184" fillId="0" borderId="1" xfId="0" applyFont="1" applyFill="1" applyBorder="1" applyAlignment="1">
      <alignment horizontal="center" vertical="center" wrapText="1"/>
    </xf>
    <xf numFmtId="3" fontId="184" fillId="0" borderId="1" xfId="0" applyNumberFormat="1" applyFont="1" applyFill="1" applyBorder="1" applyAlignment="1">
      <alignment vertical="center" wrapText="1"/>
    </xf>
    <xf numFmtId="0" fontId="198" fillId="0" borderId="1" xfId="0" applyFont="1" applyFill="1" applyBorder="1" applyAlignment="1">
      <alignment vertical="center" wrapText="1"/>
    </xf>
    <xf numFmtId="0" fontId="198" fillId="0" borderId="1" xfId="0" applyFont="1" applyFill="1" applyBorder="1" applyAlignment="1">
      <alignment horizontal="center" vertical="center" wrapText="1"/>
    </xf>
    <xf numFmtId="3" fontId="198" fillId="0" borderId="1" xfId="0" applyNumberFormat="1" applyFont="1" applyFill="1" applyBorder="1" applyAlignment="1">
      <alignment vertical="center" wrapText="1"/>
    </xf>
    <xf numFmtId="0" fontId="202" fillId="0" borderId="1" xfId="0" applyFont="1" applyFill="1" applyBorder="1" applyAlignment="1">
      <alignment vertical="center" wrapText="1"/>
    </xf>
    <xf numFmtId="3" fontId="202" fillId="0" borderId="1" xfId="0" applyNumberFormat="1" applyFont="1" applyFill="1" applyBorder="1" applyAlignment="1">
      <alignment horizontal="center" vertical="center" wrapText="1"/>
    </xf>
    <xf numFmtId="3" fontId="184" fillId="0" borderId="1" xfId="0" applyNumberFormat="1" applyFont="1" applyFill="1" applyBorder="1" applyAlignment="1">
      <alignment horizontal="center" vertical="center" wrapText="1"/>
    </xf>
    <xf numFmtId="3" fontId="198" fillId="0" borderId="1" xfId="0" applyNumberFormat="1" applyFont="1" applyFill="1" applyBorder="1" applyAlignment="1">
      <alignment horizontal="center" vertical="center" wrapText="1"/>
    </xf>
    <xf numFmtId="0" fontId="184" fillId="0" borderId="0" xfId="0" applyFont="1" applyFill="1" applyAlignment="1">
      <alignment vertical="center" wrapText="1"/>
    </xf>
    <xf numFmtId="0" fontId="184" fillId="0" borderId="0" xfId="0" applyFont="1" applyFill="1" applyAlignment="1">
      <alignment horizontal="center" vertical="center" wrapText="1"/>
    </xf>
    <xf numFmtId="0" fontId="202" fillId="0" borderId="0" xfId="0" applyFont="1" applyFill="1" applyAlignment="1">
      <alignment horizontal="center" vertical="center" wrapText="1"/>
    </xf>
    <xf numFmtId="0" fontId="202" fillId="0" borderId="1" xfId="0" applyFont="1" applyFill="1" applyBorder="1" applyAlignment="1">
      <alignment horizontal="center" vertical="center" wrapText="1"/>
    </xf>
    <xf numFmtId="3" fontId="202" fillId="0" borderId="1" xfId="0" applyNumberFormat="1" applyFont="1" applyFill="1" applyBorder="1" applyAlignment="1">
      <alignment vertical="center" wrapText="1"/>
    </xf>
    <xf numFmtId="0" fontId="202" fillId="0" borderId="0" xfId="0" applyFont="1" applyFill="1" applyAlignment="1">
      <alignment vertical="center" wrapText="1"/>
    </xf>
    <xf numFmtId="0" fontId="198" fillId="0" borderId="0" xfId="0" applyFont="1" applyFill="1" applyAlignment="1">
      <alignment vertical="center" wrapText="1"/>
    </xf>
    <xf numFmtId="3" fontId="184" fillId="0" borderId="0" xfId="0" applyNumberFormat="1" applyFont="1" applyFill="1" applyAlignment="1">
      <alignment vertical="center" wrapText="1"/>
    </xf>
    <xf numFmtId="0" fontId="146" fillId="0" borderId="0" xfId="0" applyFont="1" applyFill="1" applyAlignment="1">
      <alignment vertical="center" wrapText="1"/>
    </xf>
    <xf numFmtId="0" fontId="204" fillId="0" borderId="0" xfId="0" applyFont="1" applyFill="1" applyAlignment="1">
      <alignment horizontal="center" vertical="center" wrapText="1"/>
    </xf>
    <xf numFmtId="0" fontId="203" fillId="0" borderId="0" xfId="0" applyFont="1" applyFill="1" applyAlignment="1">
      <alignment horizontal="center" vertical="center" wrapText="1"/>
    </xf>
    <xf numFmtId="0" fontId="203" fillId="0" borderId="1" xfId="0" applyFont="1" applyFill="1" applyBorder="1" applyAlignment="1">
      <alignment horizontal="center" vertical="center" wrapText="1"/>
    </xf>
    <xf numFmtId="0" fontId="146" fillId="0" borderId="1" xfId="0" applyFont="1" applyFill="1" applyBorder="1" applyAlignment="1">
      <alignment horizontal="center" vertical="center" wrapText="1"/>
    </xf>
    <xf numFmtId="180" fontId="203" fillId="0" borderId="1" xfId="0" applyNumberFormat="1" applyFont="1" applyFill="1" applyBorder="1" applyAlignment="1">
      <alignment horizontal="center" vertical="center" wrapText="1"/>
    </xf>
    <xf numFmtId="3" fontId="203" fillId="0" borderId="0" xfId="0" applyNumberFormat="1" applyFont="1" applyFill="1" applyAlignment="1">
      <alignment horizontal="center" vertical="center" wrapText="1"/>
    </xf>
    <xf numFmtId="0" fontId="203" fillId="0" borderId="1" xfId="0" applyFont="1" applyFill="1" applyBorder="1" applyAlignment="1">
      <alignment horizontal="justify" vertical="center" wrapText="1"/>
    </xf>
    <xf numFmtId="3" fontId="203" fillId="0" borderId="1" xfId="0" applyNumberFormat="1" applyFont="1" applyFill="1" applyBorder="1" applyAlignment="1">
      <alignment vertical="center" wrapText="1"/>
    </xf>
    <xf numFmtId="0" fontId="203" fillId="0" borderId="1" xfId="0" applyFont="1" applyFill="1" applyBorder="1" applyAlignment="1">
      <alignment vertical="center" wrapText="1"/>
    </xf>
    <xf numFmtId="0" fontId="203" fillId="0" borderId="0" xfId="0" applyFont="1" applyFill="1" applyAlignment="1">
      <alignment vertical="center" wrapText="1"/>
    </xf>
    <xf numFmtId="0" fontId="205" fillId="0" borderId="1" xfId="0" applyFont="1" applyFill="1" applyBorder="1" applyAlignment="1">
      <alignment horizontal="center" vertical="center" wrapText="1"/>
    </xf>
    <xf numFmtId="0" fontId="205" fillId="0" borderId="1" xfId="0" applyFont="1" applyFill="1" applyBorder="1" applyAlignment="1">
      <alignment horizontal="justify" vertical="center" wrapText="1"/>
    </xf>
    <xf numFmtId="3" fontId="205" fillId="0" borderId="1" xfId="0" applyNumberFormat="1" applyFont="1" applyFill="1" applyBorder="1" applyAlignment="1">
      <alignment vertical="center" wrapText="1"/>
    </xf>
    <xf numFmtId="0" fontId="205" fillId="0" borderId="1" xfId="0" applyFont="1" applyFill="1" applyBorder="1" applyAlignment="1">
      <alignment vertical="center" wrapText="1"/>
    </xf>
    <xf numFmtId="0" fontId="205" fillId="0" borderId="0" xfId="0" applyFont="1" applyFill="1" applyAlignment="1">
      <alignment vertical="center" wrapText="1"/>
    </xf>
    <xf numFmtId="0" fontId="204" fillId="0" borderId="1" xfId="0" applyFont="1" applyFill="1" applyBorder="1" applyAlignment="1">
      <alignment horizontal="center" vertical="center" wrapText="1"/>
    </xf>
    <xf numFmtId="0" fontId="204" fillId="0" borderId="1" xfId="0" applyFont="1" applyFill="1" applyBorder="1" applyAlignment="1">
      <alignment vertical="center" wrapText="1"/>
    </xf>
    <xf numFmtId="3" fontId="204" fillId="0" borderId="1" xfId="0" applyNumberFormat="1" applyFont="1" applyFill="1" applyBorder="1" applyAlignment="1">
      <alignment vertical="center" wrapText="1"/>
    </xf>
    <xf numFmtId="0" fontId="204" fillId="0" borderId="0" xfId="0" applyFont="1" applyFill="1" applyAlignment="1">
      <alignment vertical="center" wrapText="1"/>
    </xf>
    <xf numFmtId="0" fontId="146" fillId="0" borderId="1" xfId="0" applyFont="1" applyFill="1" applyBorder="1" applyAlignment="1">
      <alignment vertical="center" wrapText="1"/>
    </xf>
    <xf numFmtId="3" fontId="146" fillId="0" borderId="1" xfId="0" applyNumberFormat="1" applyFont="1" applyFill="1" applyBorder="1" applyAlignment="1">
      <alignment vertical="center" wrapText="1"/>
    </xf>
    <xf numFmtId="3" fontId="204" fillId="0" borderId="1" xfId="0" applyNumberFormat="1" applyFont="1" applyFill="1" applyBorder="1" applyAlignment="1">
      <alignment horizontal="justify" vertical="center" wrapText="1"/>
    </xf>
    <xf numFmtId="0" fontId="206" fillId="0" borderId="1" xfId="0" applyFont="1" applyFill="1" applyBorder="1" applyAlignment="1">
      <alignment vertical="center" wrapText="1"/>
    </xf>
    <xf numFmtId="0" fontId="206" fillId="0" borderId="1" xfId="0" applyFont="1" applyFill="1" applyBorder="1" applyAlignment="1">
      <alignment horizontal="center" vertical="center" wrapText="1"/>
    </xf>
    <xf numFmtId="3" fontId="206" fillId="0" borderId="1" xfId="0" applyNumberFormat="1" applyFont="1" applyFill="1" applyBorder="1" applyAlignment="1">
      <alignment vertical="center" wrapText="1"/>
    </xf>
    <xf numFmtId="0" fontId="146" fillId="0" borderId="0" xfId="0" applyFont="1" applyFill="1" applyAlignment="1">
      <alignment horizontal="center" vertical="center" wrapText="1"/>
    </xf>
    <xf numFmtId="3" fontId="204" fillId="0" borderId="0" xfId="0" applyNumberFormat="1" applyFont="1" applyFill="1" applyAlignment="1">
      <alignment horizontal="center" vertical="center" wrapText="1"/>
    </xf>
    <xf numFmtId="0" fontId="146" fillId="0" borderId="1" xfId="0" applyFont="1" applyFill="1" applyBorder="1" applyAlignment="1">
      <alignment horizontal="center" vertical="center" wrapText="1"/>
    </xf>
    <xf numFmtId="0" fontId="193" fillId="0" borderId="0" xfId="0" applyFont="1" applyFill="1" applyAlignment="1">
      <alignment horizontal="center" vertical="center" wrapText="1"/>
    </xf>
    <xf numFmtId="0" fontId="191" fillId="0" borderId="1" xfId="0" applyFont="1" applyFill="1" applyBorder="1" applyAlignment="1">
      <alignment horizontal="center" vertical="center" wrapText="1"/>
    </xf>
    <xf numFmtId="0" fontId="192" fillId="0" borderId="0" xfId="0" applyFont="1" applyFill="1" applyAlignment="1">
      <alignment horizontal="center" vertical="center" wrapText="1"/>
    </xf>
    <xf numFmtId="0" fontId="5" fillId="0" borderId="0" xfId="0" applyFont="1" applyFill="1" applyAlignment="1">
      <alignment horizontal="right" vertical="center" wrapText="1"/>
    </xf>
    <xf numFmtId="0" fontId="5" fillId="0" borderId="1" xfId="0" applyFont="1" applyFill="1" applyBorder="1" applyAlignment="1">
      <alignment horizontal="center" vertical="center" wrapText="1"/>
    </xf>
    <xf numFmtId="0" fontId="203" fillId="0" borderId="9" xfId="0" applyFont="1" applyFill="1" applyBorder="1" applyAlignment="1">
      <alignment horizontal="center" vertical="center" wrapText="1"/>
    </xf>
    <xf numFmtId="0" fontId="203" fillId="0" borderId="13" xfId="0" applyFont="1" applyFill="1" applyBorder="1" applyAlignment="1">
      <alignment horizontal="center" vertical="center" wrapText="1"/>
    </xf>
    <xf numFmtId="0" fontId="203" fillId="0" borderId="8" xfId="0" applyFont="1" applyFill="1" applyBorder="1" applyAlignment="1">
      <alignment horizontal="center" vertical="center" wrapText="1"/>
    </xf>
    <xf numFmtId="0" fontId="203" fillId="0" borderId="0" xfId="0" applyFont="1" applyFill="1" applyAlignment="1">
      <alignment horizontal="center" vertical="center" wrapText="1"/>
    </xf>
    <xf numFmtId="3" fontId="204" fillId="0" borderId="0" xfId="0" applyNumberFormat="1" applyFont="1" applyFill="1" applyAlignment="1">
      <alignment horizontal="center" vertical="center" wrapText="1"/>
    </xf>
    <xf numFmtId="0" fontId="204" fillId="0" borderId="0" xfId="0" applyFont="1" applyFill="1" applyAlignment="1">
      <alignment horizontal="center" vertical="center" wrapText="1"/>
    </xf>
    <xf numFmtId="3" fontId="204" fillId="0" borderId="5" xfId="0" applyNumberFormat="1" applyFont="1" applyFill="1" applyBorder="1" applyAlignment="1">
      <alignment horizontal="center" vertical="center" wrapText="1"/>
    </xf>
    <xf numFmtId="0" fontId="203" fillId="0" borderId="1" xfId="0" applyFont="1" applyFill="1" applyBorder="1" applyAlignment="1">
      <alignment horizontal="center" vertical="center" wrapText="1"/>
    </xf>
    <xf numFmtId="0" fontId="146" fillId="0" borderId="1" xfId="0" applyFont="1" applyFill="1" applyBorder="1" applyAlignment="1">
      <alignment horizontal="center" vertical="center" wrapText="1"/>
    </xf>
    <xf numFmtId="0" fontId="200" fillId="0" borderId="0" xfId="0" applyFont="1" applyFill="1" applyAlignment="1">
      <alignment horizontal="center" vertical="center" wrapText="1"/>
    </xf>
    <xf numFmtId="3" fontId="201" fillId="0" borderId="0" xfId="0" applyNumberFormat="1" applyFont="1" applyFill="1" applyAlignment="1">
      <alignment horizontal="center" vertical="center" wrapText="1"/>
    </xf>
    <xf numFmtId="0" fontId="201" fillId="0" borderId="0" xfId="0" applyFont="1" applyFill="1" applyAlignment="1">
      <alignment horizontal="center" vertical="center" wrapText="1"/>
    </xf>
    <xf numFmtId="0" fontId="199" fillId="0" borderId="0" xfId="0" applyFont="1" applyFill="1" applyAlignment="1">
      <alignment horizontal="right" vertical="center" wrapText="1"/>
    </xf>
    <xf numFmtId="0" fontId="184" fillId="0" borderId="1" xfId="0" applyFont="1" applyFill="1" applyBorder="1" applyAlignment="1">
      <alignment horizontal="center" vertical="center" wrapText="1"/>
    </xf>
    <xf numFmtId="0" fontId="202" fillId="0" borderId="1" xfId="0" applyFont="1" applyFill="1" applyBorder="1" applyAlignment="1">
      <alignment horizontal="center" vertical="center" wrapText="1"/>
    </xf>
    <xf numFmtId="0" fontId="202" fillId="0" borderId="34" xfId="0" applyFont="1" applyFill="1" applyBorder="1" applyAlignment="1">
      <alignment horizontal="center" vertical="center" wrapText="1"/>
    </xf>
    <xf numFmtId="0" fontId="202" fillId="0" borderId="19" xfId="0" applyFont="1" applyFill="1" applyBorder="1" applyAlignment="1">
      <alignment horizontal="center" vertical="center" wrapText="1"/>
    </xf>
    <xf numFmtId="0" fontId="202" fillId="0" borderId="43" xfId="0" applyFont="1" applyFill="1" applyBorder="1" applyAlignment="1">
      <alignment horizontal="center" vertical="center" wrapText="1"/>
    </xf>
    <xf numFmtId="0" fontId="202" fillId="0" borderId="38" xfId="0" applyFont="1" applyFill="1" applyBorder="1" applyAlignment="1">
      <alignment horizontal="center" vertical="center" wrapText="1"/>
    </xf>
    <xf numFmtId="0" fontId="202" fillId="0" borderId="10" xfId="0" applyFont="1" applyFill="1" applyBorder="1" applyAlignment="1">
      <alignment horizontal="center" vertical="center" wrapText="1"/>
    </xf>
    <xf numFmtId="0" fontId="202" fillId="0" borderId="39" xfId="0" applyFont="1" applyFill="1" applyBorder="1" applyAlignment="1">
      <alignment horizontal="center" vertical="center" wrapText="1"/>
    </xf>
    <xf numFmtId="0" fontId="202" fillId="0" borderId="40" xfId="0" applyFont="1" applyFill="1" applyBorder="1" applyAlignment="1">
      <alignment horizontal="center" vertical="center" wrapText="1"/>
    </xf>
    <xf numFmtId="0" fontId="202" fillId="0" borderId="5" xfId="0" applyFont="1" applyFill="1" applyBorder="1" applyAlignment="1">
      <alignment horizontal="center" vertical="center" wrapText="1"/>
    </xf>
    <xf numFmtId="0" fontId="202" fillId="0" borderId="41" xfId="0" applyFont="1" applyFill="1" applyBorder="1" applyAlignment="1">
      <alignment horizontal="center" vertical="center" wrapText="1"/>
    </xf>
    <xf numFmtId="0" fontId="202" fillId="0" borderId="9" xfId="0" applyFont="1" applyFill="1" applyBorder="1" applyAlignment="1">
      <alignment horizontal="center" vertical="center" wrapText="1"/>
    </xf>
    <xf numFmtId="0" fontId="202" fillId="0" borderId="13" xfId="0" applyFont="1" applyFill="1" applyBorder="1" applyAlignment="1">
      <alignment horizontal="center" vertical="center" wrapText="1"/>
    </xf>
    <xf numFmtId="0" fontId="202" fillId="0" borderId="8" xfId="0" applyFont="1" applyFill="1" applyBorder="1" applyAlignment="1">
      <alignment horizontal="center" vertical="center" wrapText="1"/>
    </xf>
    <xf numFmtId="0" fontId="198" fillId="0" borderId="19" xfId="0" applyFont="1" applyFill="1" applyBorder="1" applyAlignment="1">
      <alignment horizontal="center" vertical="center" wrapText="1"/>
    </xf>
    <xf numFmtId="0" fontId="198" fillId="0" borderId="43" xfId="0" applyFont="1" applyFill="1" applyBorder="1" applyAlignment="1">
      <alignment horizontal="center" vertical="center" wrapText="1"/>
    </xf>
    <xf numFmtId="0" fontId="184" fillId="0" borderId="9" xfId="0" applyFont="1" applyFill="1" applyBorder="1" applyAlignment="1">
      <alignment horizontal="center" vertical="center" wrapText="1"/>
    </xf>
    <xf numFmtId="0" fontId="184" fillId="0" borderId="8" xfId="0" applyFont="1" applyFill="1" applyBorder="1" applyAlignment="1">
      <alignment horizontal="center" vertical="center" wrapText="1"/>
    </xf>
    <xf numFmtId="0" fontId="202" fillId="0" borderId="44" xfId="0" applyFont="1" applyFill="1" applyBorder="1" applyAlignment="1">
      <alignment horizontal="center" vertical="center" wrapText="1"/>
    </xf>
    <xf numFmtId="0" fontId="202" fillId="0" borderId="0" xfId="0" applyFont="1" applyFill="1" applyBorder="1" applyAlignment="1">
      <alignment horizontal="center" vertical="center" wrapText="1"/>
    </xf>
    <xf numFmtId="0" fontId="202" fillId="0" borderId="42" xfId="0" applyFont="1" applyFill="1" applyBorder="1" applyAlignment="1">
      <alignment horizontal="center" vertical="center" wrapText="1"/>
    </xf>
    <xf numFmtId="0" fontId="198" fillId="0" borderId="1" xfId="0" applyFont="1" applyFill="1" applyBorder="1" applyAlignment="1">
      <alignment horizontal="center" vertical="center" wrapText="1"/>
    </xf>
    <xf numFmtId="179" fontId="146" fillId="0" borderId="1" xfId="0" applyNumberFormat="1" applyFont="1" applyFill="1" applyBorder="1" applyAlignment="1">
      <alignment vertical="center" wrapText="1"/>
    </xf>
  </cellXfs>
  <cellStyles count="5207">
    <cellStyle name="_x0001_" xfId="1"/>
    <cellStyle name="          _x000a__x000a_shell=progman.exe_x000a__x000a_m" xfId="2"/>
    <cellStyle name="          _x000d__x000a_shell=progman.exe_x000d__x000a_m" xfId="3"/>
    <cellStyle name="          _x005f_x000d__x005f_x000a_shell=progman.exe_x005f_x000d__x005f_x000a_m" xfId="4"/>
    <cellStyle name="_x000d__x000a_JournalTemplate=C:\COMFO\CTALK\JOURSTD.TPL_x000d__x000a_LbStateAddress=3 3 0 251 1 89 2 311_x000d__x000a_LbStateJou" xfId="5"/>
    <cellStyle name="#,##0" xfId="6"/>
    <cellStyle name="#,##0 2" xfId="7"/>
    <cellStyle name="." xfId="8"/>
    <cellStyle name=". 2" xfId="9"/>
    <cellStyle name=". 3" xfId="10"/>
    <cellStyle name=". 3 2" xfId="11"/>
    <cellStyle name=".d©y" xfId="12"/>
    <cellStyle name="??" xfId="13"/>
    <cellStyle name="?? [0.00]_ Att. 1- Cover" xfId="14"/>
    <cellStyle name="?? [0]" xfId="15"/>
    <cellStyle name="?? [0] 2" xfId="16"/>
    <cellStyle name="?? 2" xfId="17"/>
    <cellStyle name="?? 3" xfId="18"/>
    <cellStyle name="?? 4" xfId="19"/>
    <cellStyle name="?? 5" xfId="20"/>
    <cellStyle name="?? 6" xfId="21"/>
    <cellStyle name="?? 7" xfId="22"/>
    <cellStyle name="?_x001d_??%U©÷u&amp;H©÷9_x0008_? s_x000a__x0007__x0001__x0001_" xfId="23"/>
    <cellStyle name="?_x001d_??%U©÷u&amp;H©÷9_x0008_? s_x000a__x0007__x0001__x0001_ 10" xfId="24"/>
    <cellStyle name="?_x001d_??%U©÷u&amp;H©÷9_x0008_? s_x000a__x0007__x0001__x0001_ 11" xfId="25"/>
    <cellStyle name="?_x001d_??%U©÷u&amp;H©÷9_x0008_? s_x000a__x0007__x0001__x0001_ 12" xfId="26"/>
    <cellStyle name="?_x001d_??%U©÷u&amp;H©÷9_x0008_? s_x000a__x0007__x0001__x0001_ 13" xfId="27"/>
    <cellStyle name="?_x001d_??%U©÷u&amp;H©÷9_x0008_? s_x000a__x0007__x0001__x0001_ 14" xfId="28"/>
    <cellStyle name="?_x001d_??%U©÷u&amp;H©÷9_x0008_? s_x000a__x0007__x0001__x0001_ 15" xfId="29"/>
    <cellStyle name="?_x001d_??%U©÷u&amp;H©÷9_x0008_? s_x000a__x0007__x0001__x0001_ 2" xfId="30"/>
    <cellStyle name="?_x001d_??%U©÷u&amp;H©÷9_x0008_? s_x000a__x0007__x0001__x0001_ 3" xfId="31"/>
    <cellStyle name="?_x001d_??%U©÷u&amp;H©÷9_x0008_? s_x000a__x0007__x0001__x0001_ 4" xfId="32"/>
    <cellStyle name="?_x001d_??%U©÷u&amp;H©÷9_x0008_? s_x000a__x0007__x0001__x0001_ 5" xfId="33"/>
    <cellStyle name="?_x001d_??%U©÷u&amp;H©÷9_x0008_? s_x000a__x0007__x0001__x0001_ 6" xfId="34"/>
    <cellStyle name="?_x001d_??%U©÷u&amp;H©÷9_x0008_? s_x000a__x0007__x0001__x0001_ 7" xfId="35"/>
    <cellStyle name="?_x001d_??%U©÷u&amp;H©÷9_x0008_? s_x000a__x0007__x0001__x0001_ 8" xfId="36"/>
    <cellStyle name="?_x001d_??%U©÷u&amp;H©÷9_x0008_? s_x000a__x0007__x0001__x0001_ 9" xfId="37"/>
    <cellStyle name="???? [0.00]_      " xfId="38"/>
    <cellStyle name="??????" xfId="39"/>
    <cellStyle name="????_      " xfId="40"/>
    <cellStyle name="???[0]_?? DI" xfId="41"/>
    <cellStyle name="???_?? DI" xfId="42"/>
    <cellStyle name="??[0]_BRE" xfId="43"/>
    <cellStyle name="??_      " xfId="44"/>
    <cellStyle name="??A? [0]_laroux_1_¢¬???¢â? " xfId="45"/>
    <cellStyle name="??A?_laroux_1_¢¬???¢â? " xfId="46"/>
    <cellStyle name="?_x005f_x001d_??%U©÷u&amp;H©÷9_x005f_x0008_? s_x005f_x000a__x005f_x0007__x005f_x0001__x005f_x0001_" xfId="47"/>
    <cellStyle name="?_x005f_x001d_??%U©÷u&amp;H©÷9_x005f_x0008_?_x005f_x0009_s_x005f_x000a__x005f_x0007__x005f_x0001__x005f_x0001_" xfId="48"/>
    <cellStyle name="?_x005f_x005f_x005f_x001d_??%U©÷u&amp;H©÷9_x005f_x005f_x005f_x0008_? s_x005f_x005f_x005f_x000a__x005f_x005f_x005f_x0007__x005f_x005f_x005f_x0001__x005f_x005f_x005f_x0001_" xfId="49"/>
    <cellStyle name="?¡±¢¥?_?¨ù??¢´¢¥_¢¬???¢â? " xfId="50"/>
    <cellStyle name="?ðÇ%U?&amp;H?_x0008_?s_x000a__x0007__x0001__x0001_" xfId="51"/>
    <cellStyle name="?ðÇ%U?&amp;H?_x0008_?s_x000a__x0007__x0001__x0001_ 10" xfId="52"/>
    <cellStyle name="?ðÇ%U?&amp;H?_x0008_?s_x000a__x0007__x0001__x0001_ 11" xfId="53"/>
    <cellStyle name="?ðÇ%U?&amp;H?_x0008_?s_x000a__x0007__x0001__x0001_ 12" xfId="54"/>
    <cellStyle name="?ðÇ%U?&amp;H?_x0008_?s_x000a__x0007__x0001__x0001_ 13" xfId="55"/>
    <cellStyle name="?ðÇ%U?&amp;H?_x0008_?s_x000a__x0007__x0001__x0001_ 14" xfId="56"/>
    <cellStyle name="?ðÇ%U?&amp;H?_x0008_?s_x000a__x0007__x0001__x0001_ 15" xfId="57"/>
    <cellStyle name="?ðÇ%U?&amp;H?_x0008_?s_x000a__x0007__x0001__x0001_ 2" xfId="58"/>
    <cellStyle name="?ðÇ%U?&amp;H?_x0008_?s_x000a__x0007__x0001__x0001_ 3" xfId="59"/>
    <cellStyle name="?ðÇ%U?&amp;H?_x0008_?s_x000a__x0007__x0001__x0001_ 4" xfId="60"/>
    <cellStyle name="?ðÇ%U?&amp;H?_x0008_?s_x000a__x0007__x0001__x0001_ 5" xfId="61"/>
    <cellStyle name="?ðÇ%U?&amp;H?_x0008_?s_x000a__x0007__x0001__x0001_ 6" xfId="62"/>
    <cellStyle name="?ðÇ%U?&amp;H?_x0008_?s_x000a__x0007__x0001__x0001_ 7" xfId="63"/>
    <cellStyle name="?ðÇ%U?&amp;H?_x0008_?s_x000a__x0007__x0001__x0001_ 8" xfId="64"/>
    <cellStyle name="?ðÇ%U?&amp;H?_x0008_?s_x000a__x0007__x0001__x0001_ 9" xfId="65"/>
    <cellStyle name="?ðÇ%U?&amp;H?_x005f_x0008_?s_x005f_x000a__x005f_x0007__x005f_x0001__x005f_x0001_" xfId="66"/>
    <cellStyle name="@ET_Style?.font5" xfId="67"/>
    <cellStyle name="[0]_Chi phÝ kh¸c_V" xfId="68"/>
    <cellStyle name="_!1 1 bao cao giao KH ve HTCMT vung TNB   12-12-2011" xfId="69"/>
    <cellStyle name="_x0001__!1 1 bao cao giao KH ve HTCMT vung TNB   12-12-2011" xfId="70"/>
    <cellStyle name="_1 TONG HOP - CA NA" xfId="71"/>
    <cellStyle name="_123_DONG_THANH_Moi" xfId="72"/>
    <cellStyle name="_123_DONG_THANH_Moi_!1 1 bao cao giao KH ve HTCMT vung TNB   12-12-2011" xfId="73"/>
    <cellStyle name="_123_DONG_THANH_Moi_KH TPCP vung TNB (03-1-2012)" xfId="74"/>
    <cellStyle name="_Bang Chi tieu (2)" xfId="75"/>
    <cellStyle name="_BAO GIA NGAY 24-10-08 (co dam)" xfId="76"/>
    <cellStyle name="_BC  NAM 2007" xfId="77"/>
    <cellStyle name="_BC CV 6403 BKHĐT" xfId="78"/>
    <cellStyle name="_BC thuc hien KH 2009" xfId="79"/>
    <cellStyle name="_BC thuc hien KH 2009_15_10_2013 BC nhu cau von doi ung ODA (2014-2016) ngay 15102013 Sua" xfId="80"/>
    <cellStyle name="_BC thuc hien KH 2009_BC nhu cau von doi ung ODA nganh NN (BKH)" xfId="81"/>
    <cellStyle name="_BC thuc hien KH 2009_BC nhu cau von doi ung ODA nganh NN (BKH)_05-12  KH trung han 2016-2020 - Liem Thinh edited" xfId="82"/>
    <cellStyle name="_BC thuc hien KH 2009_BC nhu cau von doi ung ODA nganh NN (BKH)_Copy of 05-12  KH trung han 2016-2020 - Liem Thinh edited (1)" xfId="83"/>
    <cellStyle name="_BC thuc hien KH 2009_BC Tai co cau (bieu TH)" xfId="84"/>
    <cellStyle name="_BC thuc hien KH 2009_BC Tai co cau (bieu TH)_05-12  KH trung han 2016-2020 - Liem Thinh edited" xfId="85"/>
    <cellStyle name="_BC thuc hien KH 2009_BC Tai co cau (bieu TH)_Copy of 05-12  KH trung han 2016-2020 - Liem Thinh edited (1)" xfId="86"/>
    <cellStyle name="_BC thuc hien KH 2009_DK 2014-2015 final" xfId="87"/>
    <cellStyle name="_BC thuc hien KH 2009_DK 2014-2015 final_05-12  KH trung han 2016-2020 - Liem Thinh edited" xfId="88"/>
    <cellStyle name="_BC thuc hien KH 2009_DK 2014-2015 final_Copy of 05-12  KH trung han 2016-2020 - Liem Thinh edited (1)" xfId="89"/>
    <cellStyle name="_BC thuc hien KH 2009_DK 2014-2015 new" xfId="90"/>
    <cellStyle name="_BC thuc hien KH 2009_DK 2014-2015 new_05-12  KH trung han 2016-2020 - Liem Thinh edited" xfId="91"/>
    <cellStyle name="_BC thuc hien KH 2009_DK 2014-2015 new_Copy of 05-12  KH trung han 2016-2020 - Liem Thinh edited (1)" xfId="92"/>
    <cellStyle name="_BC thuc hien KH 2009_DK KH CBDT 2014 11-11-2013" xfId="93"/>
    <cellStyle name="_BC thuc hien KH 2009_DK KH CBDT 2014 11-11-2013(1)" xfId="94"/>
    <cellStyle name="_BC thuc hien KH 2009_DK KH CBDT 2014 11-11-2013(1)_05-12  KH trung han 2016-2020 - Liem Thinh edited" xfId="95"/>
    <cellStyle name="_BC thuc hien KH 2009_DK KH CBDT 2014 11-11-2013(1)_Copy of 05-12  KH trung han 2016-2020 - Liem Thinh edited (1)" xfId="96"/>
    <cellStyle name="_BC thuc hien KH 2009_DK KH CBDT 2014 11-11-2013_05-12  KH trung han 2016-2020 - Liem Thinh edited" xfId="97"/>
    <cellStyle name="_BC thuc hien KH 2009_DK KH CBDT 2014 11-11-2013_Copy of 05-12  KH trung han 2016-2020 - Liem Thinh edited (1)" xfId="98"/>
    <cellStyle name="_BC thuc hien KH 2009_KH 2011-2015" xfId="99"/>
    <cellStyle name="_BC thuc hien KH 2009_tai co cau dau tu (tong hop)1" xfId="100"/>
    <cellStyle name="_BEN TRE" xfId="101"/>
    <cellStyle name="_Bieu mau cong trinh khoi cong moi 3-4" xfId="102"/>
    <cellStyle name="_Bieu Tay Nam Bo 25-11" xfId="103"/>
    <cellStyle name="_Bieu3ODA" xfId="104"/>
    <cellStyle name="_Bieu3ODA_1" xfId="105"/>
    <cellStyle name="_Bieu4HTMT" xfId="106"/>
    <cellStyle name="_Bieu4HTMT_!1 1 bao cao giao KH ve HTCMT vung TNB   12-12-2011" xfId="107"/>
    <cellStyle name="_Bieu4HTMT_KH TPCP vung TNB (03-1-2012)" xfId="108"/>
    <cellStyle name="_Book1" xfId="109"/>
    <cellStyle name="_Book1 2" xfId="110"/>
    <cellStyle name="_Book1_!1 1 bao cao giao KH ve HTCMT vung TNB   12-12-2011" xfId="111"/>
    <cellStyle name="_Book1_1" xfId="112"/>
    <cellStyle name="_Book1_2" xfId="113"/>
    <cellStyle name="_Book1_BC-QT-WB-dthao" xfId="114"/>
    <cellStyle name="_Book1_BC-QT-WB-dthao_05-12  KH trung han 2016-2020 - Liem Thinh edited" xfId="115"/>
    <cellStyle name="_Book1_BC-QT-WB-dthao_Copy of 05-12  KH trung han 2016-2020 - Liem Thinh edited (1)" xfId="116"/>
    <cellStyle name="_Book1_BC-QT-WB-dthao_KH TPCP 2016-2020 (tong hop)" xfId="117"/>
    <cellStyle name="_Book1_Bieu3ODA" xfId="118"/>
    <cellStyle name="_Book1_Bieu4HTMT" xfId="119"/>
    <cellStyle name="_Book1_Bieu4HTMT_!1 1 bao cao giao KH ve HTCMT vung TNB   12-12-2011" xfId="120"/>
    <cellStyle name="_Book1_Bieu4HTMT_KH TPCP vung TNB (03-1-2012)" xfId="121"/>
    <cellStyle name="_Book1_bo sung von KCH nam 2010 va Du an tre kho khan" xfId="122"/>
    <cellStyle name="_Book1_bo sung von KCH nam 2010 va Du an tre kho khan_!1 1 bao cao giao KH ve HTCMT vung TNB   12-12-2011" xfId="123"/>
    <cellStyle name="_Book1_bo sung von KCH nam 2010 va Du an tre kho khan_KH TPCP vung TNB (03-1-2012)" xfId="124"/>
    <cellStyle name="_Book1_cong hang rao" xfId="125"/>
    <cellStyle name="_Book1_cong hang rao_!1 1 bao cao giao KH ve HTCMT vung TNB   12-12-2011" xfId="126"/>
    <cellStyle name="_Book1_cong hang rao_KH TPCP vung TNB (03-1-2012)" xfId="127"/>
    <cellStyle name="_Book1_danh muc chuan bi dau tu 2011 ngay 07-6-2011" xfId="128"/>
    <cellStyle name="_Book1_danh muc chuan bi dau tu 2011 ngay 07-6-2011_!1 1 bao cao giao KH ve HTCMT vung TNB   12-12-2011" xfId="129"/>
    <cellStyle name="_Book1_danh muc chuan bi dau tu 2011 ngay 07-6-2011_KH TPCP vung TNB (03-1-2012)" xfId="130"/>
    <cellStyle name="_Book1_Danh muc pbo nguon von XSKT, XDCB nam 2009 chuyen qua nam 2010" xfId="131"/>
    <cellStyle name="_Book1_Danh muc pbo nguon von XSKT, XDCB nam 2009 chuyen qua nam 2010_!1 1 bao cao giao KH ve HTCMT vung TNB   12-12-2011" xfId="132"/>
    <cellStyle name="_Book1_Danh muc pbo nguon von XSKT, XDCB nam 2009 chuyen qua nam 2010_KH TPCP vung TNB (03-1-2012)" xfId="133"/>
    <cellStyle name="_Book1_dieu chinh KH 2011 ngay 26-5-2011111" xfId="134"/>
    <cellStyle name="_Book1_dieu chinh KH 2011 ngay 26-5-2011111_!1 1 bao cao giao KH ve HTCMT vung TNB   12-12-2011" xfId="135"/>
    <cellStyle name="_Book1_dieu chinh KH 2011 ngay 26-5-2011111_KH TPCP vung TNB (03-1-2012)" xfId="136"/>
    <cellStyle name="_Book1_DS KCH PHAN BO VON NSDP NAM 2010" xfId="137"/>
    <cellStyle name="_Book1_DS KCH PHAN BO VON NSDP NAM 2010_!1 1 bao cao giao KH ve HTCMT vung TNB   12-12-2011" xfId="138"/>
    <cellStyle name="_Book1_DS KCH PHAN BO VON NSDP NAM 2010_KH TPCP vung TNB (03-1-2012)" xfId="139"/>
    <cellStyle name="_Book1_giao KH 2011 ngay 10-12-2010" xfId="140"/>
    <cellStyle name="_Book1_giao KH 2011 ngay 10-12-2010_!1 1 bao cao giao KH ve HTCMT vung TNB   12-12-2011" xfId="141"/>
    <cellStyle name="_Book1_giao KH 2011 ngay 10-12-2010_KH TPCP vung TNB (03-1-2012)" xfId="142"/>
    <cellStyle name="_Book1_IN" xfId="143"/>
    <cellStyle name="_Book1_Kh ql62 (2010) 11-09" xfId="144"/>
    <cellStyle name="_Book1_KH TPCP vung TNB (03-1-2012)" xfId="145"/>
    <cellStyle name="_Book1_Khung 2012" xfId="146"/>
    <cellStyle name="_Book1_kien giang 2" xfId="147"/>
    <cellStyle name="_Book1_phu luc tong ket tinh hinh TH giai doan 03-10 (ngay 30)" xfId="148"/>
    <cellStyle name="_Book1_phu luc tong ket tinh hinh TH giai doan 03-10 (ngay 30)_!1 1 bao cao giao KH ve HTCMT vung TNB   12-12-2011" xfId="149"/>
    <cellStyle name="_Book1_phu luc tong ket tinh hinh TH giai doan 03-10 (ngay 30)_KH TPCP vung TNB (03-1-2012)" xfId="150"/>
    <cellStyle name="_C.cong+B.luong-Sanluong" xfId="151"/>
    <cellStyle name="_cong hang rao" xfId="152"/>
    <cellStyle name="_dien chieu sang" xfId="153"/>
    <cellStyle name="_DK KH 2009" xfId="154"/>
    <cellStyle name="_DK KH 2009_15_10_2013 BC nhu cau von doi ung ODA (2014-2016) ngay 15102013 Sua" xfId="155"/>
    <cellStyle name="_DK KH 2009_BC nhu cau von doi ung ODA nganh NN (BKH)" xfId="156"/>
    <cellStyle name="_DK KH 2009_BC nhu cau von doi ung ODA nganh NN (BKH)_05-12  KH trung han 2016-2020 - Liem Thinh edited" xfId="157"/>
    <cellStyle name="_DK KH 2009_BC nhu cau von doi ung ODA nganh NN (BKH)_Copy of 05-12  KH trung han 2016-2020 - Liem Thinh edited (1)" xfId="158"/>
    <cellStyle name="_DK KH 2009_BC Tai co cau (bieu TH)" xfId="159"/>
    <cellStyle name="_DK KH 2009_BC Tai co cau (bieu TH)_05-12  KH trung han 2016-2020 - Liem Thinh edited" xfId="160"/>
    <cellStyle name="_DK KH 2009_BC Tai co cau (bieu TH)_Copy of 05-12  KH trung han 2016-2020 - Liem Thinh edited (1)" xfId="161"/>
    <cellStyle name="_DK KH 2009_DK 2014-2015 final" xfId="162"/>
    <cellStyle name="_DK KH 2009_DK 2014-2015 final_05-12  KH trung han 2016-2020 - Liem Thinh edited" xfId="163"/>
    <cellStyle name="_DK KH 2009_DK 2014-2015 final_Copy of 05-12  KH trung han 2016-2020 - Liem Thinh edited (1)" xfId="164"/>
    <cellStyle name="_DK KH 2009_DK 2014-2015 new" xfId="165"/>
    <cellStyle name="_DK KH 2009_DK 2014-2015 new_05-12  KH trung han 2016-2020 - Liem Thinh edited" xfId="166"/>
    <cellStyle name="_DK KH 2009_DK 2014-2015 new_Copy of 05-12  KH trung han 2016-2020 - Liem Thinh edited (1)" xfId="167"/>
    <cellStyle name="_DK KH 2009_DK KH CBDT 2014 11-11-2013" xfId="168"/>
    <cellStyle name="_DK KH 2009_DK KH CBDT 2014 11-11-2013(1)" xfId="169"/>
    <cellStyle name="_DK KH 2009_DK KH CBDT 2014 11-11-2013(1)_05-12  KH trung han 2016-2020 - Liem Thinh edited" xfId="170"/>
    <cellStyle name="_DK KH 2009_DK KH CBDT 2014 11-11-2013(1)_Copy of 05-12  KH trung han 2016-2020 - Liem Thinh edited (1)" xfId="171"/>
    <cellStyle name="_DK KH 2009_DK KH CBDT 2014 11-11-2013_05-12  KH trung han 2016-2020 - Liem Thinh edited" xfId="172"/>
    <cellStyle name="_DK KH 2009_DK KH CBDT 2014 11-11-2013_Copy of 05-12  KH trung han 2016-2020 - Liem Thinh edited (1)" xfId="173"/>
    <cellStyle name="_DK KH 2009_KH 2011-2015" xfId="174"/>
    <cellStyle name="_DK KH 2009_tai co cau dau tu (tong hop)1" xfId="175"/>
    <cellStyle name="_DK KH 2010" xfId="176"/>
    <cellStyle name="_DK KH 2010 (BKH)" xfId="177"/>
    <cellStyle name="_DK KH 2010_15_10_2013 BC nhu cau von doi ung ODA (2014-2016) ngay 15102013 Sua" xfId="178"/>
    <cellStyle name="_DK KH 2010_BC nhu cau von doi ung ODA nganh NN (BKH)" xfId="179"/>
    <cellStyle name="_DK KH 2010_BC nhu cau von doi ung ODA nganh NN (BKH)_05-12  KH trung han 2016-2020 - Liem Thinh edited" xfId="180"/>
    <cellStyle name="_DK KH 2010_BC nhu cau von doi ung ODA nganh NN (BKH)_Copy of 05-12  KH trung han 2016-2020 - Liem Thinh edited (1)" xfId="181"/>
    <cellStyle name="_DK KH 2010_BC Tai co cau (bieu TH)" xfId="182"/>
    <cellStyle name="_DK KH 2010_BC Tai co cau (bieu TH)_05-12  KH trung han 2016-2020 - Liem Thinh edited" xfId="183"/>
    <cellStyle name="_DK KH 2010_BC Tai co cau (bieu TH)_Copy of 05-12  KH trung han 2016-2020 - Liem Thinh edited (1)" xfId="184"/>
    <cellStyle name="_DK KH 2010_DK 2014-2015 final" xfId="185"/>
    <cellStyle name="_DK KH 2010_DK 2014-2015 final_05-12  KH trung han 2016-2020 - Liem Thinh edited" xfId="186"/>
    <cellStyle name="_DK KH 2010_DK 2014-2015 final_Copy of 05-12  KH trung han 2016-2020 - Liem Thinh edited (1)" xfId="187"/>
    <cellStyle name="_DK KH 2010_DK 2014-2015 new" xfId="188"/>
    <cellStyle name="_DK KH 2010_DK 2014-2015 new_05-12  KH trung han 2016-2020 - Liem Thinh edited" xfId="189"/>
    <cellStyle name="_DK KH 2010_DK 2014-2015 new_Copy of 05-12  KH trung han 2016-2020 - Liem Thinh edited (1)" xfId="190"/>
    <cellStyle name="_DK KH 2010_DK KH CBDT 2014 11-11-2013" xfId="191"/>
    <cellStyle name="_DK KH 2010_DK KH CBDT 2014 11-11-2013(1)" xfId="192"/>
    <cellStyle name="_DK KH 2010_DK KH CBDT 2014 11-11-2013(1)_05-12  KH trung han 2016-2020 - Liem Thinh edited" xfId="193"/>
    <cellStyle name="_DK KH 2010_DK KH CBDT 2014 11-11-2013(1)_Copy of 05-12  KH trung han 2016-2020 - Liem Thinh edited (1)" xfId="194"/>
    <cellStyle name="_DK KH 2010_DK KH CBDT 2014 11-11-2013_05-12  KH trung han 2016-2020 - Liem Thinh edited" xfId="195"/>
    <cellStyle name="_DK KH 2010_DK KH CBDT 2014 11-11-2013_Copy of 05-12  KH trung han 2016-2020 - Liem Thinh edited (1)" xfId="196"/>
    <cellStyle name="_DK KH 2010_KH 2011-2015" xfId="197"/>
    <cellStyle name="_DK KH 2010_tai co cau dau tu (tong hop)1" xfId="198"/>
    <cellStyle name="_DK TPCP 2010" xfId="199"/>
    <cellStyle name="_DO-D1500-KHONG CO TRONG DT" xfId="200"/>
    <cellStyle name="_Dong Thap" xfId="201"/>
    <cellStyle name="_Duyet TK thay đôi" xfId="202"/>
    <cellStyle name="_Duyet TK thay đôi_!1 1 bao cao giao KH ve HTCMT vung TNB   12-12-2011" xfId="203"/>
    <cellStyle name="_Duyet TK thay đôi_Bieu4HTMT" xfId="204"/>
    <cellStyle name="_Duyet TK thay đôi_Bieu4HTMT_!1 1 bao cao giao KH ve HTCMT vung TNB   12-12-2011" xfId="205"/>
    <cellStyle name="_Duyet TK thay đôi_Bieu4HTMT_KH TPCP vung TNB (03-1-2012)" xfId="206"/>
    <cellStyle name="_Duyet TK thay đôi_KH TPCP vung TNB (03-1-2012)" xfId="207"/>
    <cellStyle name="_GOITHAUSO2" xfId="208"/>
    <cellStyle name="_GOITHAUSO3" xfId="209"/>
    <cellStyle name="_GOITHAUSO4" xfId="210"/>
    <cellStyle name="_GTGT 2003" xfId="211"/>
    <cellStyle name="_Gui VU KH 5-5-09" xfId="212"/>
    <cellStyle name="_Gui VU KH 5-5-09_05-12  KH trung han 2016-2020 - Liem Thinh edited" xfId="213"/>
    <cellStyle name="_Gui VU KH 5-5-09_Copy of 05-12  KH trung han 2016-2020 - Liem Thinh edited (1)" xfId="214"/>
    <cellStyle name="_Gui VU KH 5-5-09_KH TPCP 2016-2020 (tong hop)" xfId="215"/>
    <cellStyle name="_HaHoa_TDT_DienCSang" xfId="216"/>
    <cellStyle name="_HaHoa19-5-07" xfId="217"/>
    <cellStyle name="_Huong CHI tieu Nhiem vu CTMTQG 2014(1)" xfId="21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DTC.gd2016-2020 tinh (T2-2015)" xfId="251"/>
    <cellStyle name="_Khung 2012" xfId="252"/>
    <cellStyle name="_Khung nam 2010" xfId="253"/>
    <cellStyle name="_x0001__kien giang 2" xfId="254"/>
    <cellStyle name="_KT (2)" xfId="255"/>
    <cellStyle name="_KT (2) 2" xfId="256"/>
    <cellStyle name="_KT (2)_05-12  KH trung han 2016-2020 - Liem Thinh edited" xfId="257"/>
    <cellStyle name="_KT (2)_1" xfId="258"/>
    <cellStyle name="_KT (2)_1 2" xfId="259"/>
    <cellStyle name="_KT (2)_1_05-12  KH trung han 2016-2020 - Liem Thinh edited" xfId="260"/>
    <cellStyle name="_KT (2)_1_Copy of 05-12  KH trung han 2016-2020 - Liem Thinh edited (1)" xfId="261"/>
    <cellStyle name="_KT (2)_1_KH TPCP 2016-2020 (tong hop)" xfId="262"/>
    <cellStyle name="_KT (2)_1_Lora-tungchau" xfId="263"/>
    <cellStyle name="_KT (2)_1_Lora-tungchau 2" xfId="264"/>
    <cellStyle name="_KT (2)_1_Lora-tungchau_05-12  KH trung han 2016-2020 - Liem Thinh edited" xfId="265"/>
    <cellStyle name="_KT (2)_1_Lora-tungchau_Copy of 05-12  KH trung han 2016-2020 - Liem Thinh edited (1)" xfId="266"/>
    <cellStyle name="_KT (2)_1_Lora-tungchau_KH TPCP 2016-2020 (tong hop)" xfId="267"/>
    <cellStyle name="_KT (2)_1_Qt-HT3PQ1(CauKho)" xfId="268"/>
    <cellStyle name="_KT (2)_2" xfId="269"/>
    <cellStyle name="_KT (2)_2_TG-TH" xfId="270"/>
    <cellStyle name="_KT (2)_2_TG-TH 2" xfId="271"/>
    <cellStyle name="_KT (2)_2_TG-TH_05-12  KH trung han 2016-2020 - Liem Thinh edited" xfId="272"/>
    <cellStyle name="_KT (2)_2_TG-TH_ApGiaVatTu_cayxanh_latgach" xfId="273"/>
    <cellStyle name="_KT (2)_2_TG-TH_BANG TONG HOP TINH HINH THANH QUYET TOAN (MOI I)" xfId="274"/>
    <cellStyle name="_KT (2)_2_TG-TH_BAO CAO KLCT PT2000" xfId="275"/>
    <cellStyle name="_KT (2)_2_TG-TH_BAO CAO PT2000" xfId="276"/>
    <cellStyle name="_KT (2)_2_TG-TH_BAO CAO PT2000_Book1" xfId="277"/>
    <cellStyle name="_KT (2)_2_TG-TH_Bao cao XDCB 2001 - T11 KH dieu chinh 20-11-THAI" xfId="278"/>
    <cellStyle name="_KT (2)_2_TG-TH_BAO GIA NGAY 24-10-08 (co dam)" xfId="279"/>
    <cellStyle name="_KT (2)_2_TG-TH_BC  NAM 2007" xfId="280"/>
    <cellStyle name="_KT (2)_2_TG-TH_BC CV 6403 BKHĐT" xfId="281"/>
    <cellStyle name="_KT (2)_2_TG-TH_BC NQ11-CP - chinh sua lai" xfId="282"/>
    <cellStyle name="_KT (2)_2_TG-TH_BC NQ11-CP-Quynh sau bieu so3" xfId="283"/>
    <cellStyle name="_KT (2)_2_TG-TH_BC_NQ11-CP_-_Thao_sua_lai" xfId="284"/>
    <cellStyle name="_KT (2)_2_TG-TH_Bieu mau cong trinh khoi cong moi 3-4" xfId="285"/>
    <cellStyle name="_KT (2)_2_TG-TH_Bieu3ODA" xfId="286"/>
    <cellStyle name="_KT (2)_2_TG-TH_Bieu3ODA_1" xfId="287"/>
    <cellStyle name="_KT (2)_2_TG-TH_Bieu4HTMT" xfId="288"/>
    <cellStyle name="_KT (2)_2_TG-TH_bo sung von KCH nam 2010 va Du an tre kho khan" xfId="289"/>
    <cellStyle name="_KT (2)_2_TG-TH_Book1" xfId="290"/>
    <cellStyle name="_KT (2)_2_TG-TH_Book1 2" xfId="291"/>
    <cellStyle name="_KT (2)_2_TG-TH_Book1_1" xfId="292"/>
    <cellStyle name="_KT (2)_2_TG-TH_Book1_1 2" xfId="293"/>
    <cellStyle name="_KT (2)_2_TG-TH_Book1_1_BC CV 6403 BKHĐT" xfId="294"/>
    <cellStyle name="_KT (2)_2_TG-TH_Book1_1_Bieu mau cong trinh khoi cong moi 3-4" xfId="295"/>
    <cellStyle name="_KT (2)_2_TG-TH_Book1_1_Bieu3ODA" xfId="296"/>
    <cellStyle name="_KT (2)_2_TG-TH_Book1_1_Bieu4HTMT" xfId="297"/>
    <cellStyle name="_KT (2)_2_TG-TH_Book1_1_Book1" xfId="298"/>
    <cellStyle name="_KT (2)_2_TG-TH_Book1_1_Luy ke von ung nam 2011 -Thoa gui ngay 12-8-2012" xfId="299"/>
    <cellStyle name="_KT (2)_2_TG-TH_Book1_2" xfId="300"/>
    <cellStyle name="_KT (2)_2_TG-TH_Book1_2 2" xfId="301"/>
    <cellStyle name="_KT (2)_2_TG-TH_Book1_2_BC CV 6403 BKHĐT" xfId="302"/>
    <cellStyle name="_KT (2)_2_TG-TH_Book1_2_Bieu3ODA" xfId="303"/>
    <cellStyle name="_KT (2)_2_TG-TH_Book1_2_Luy ke von ung nam 2011 -Thoa gui ngay 12-8-2012" xfId="304"/>
    <cellStyle name="_KT (2)_2_TG-TH_Book1_3" xfId="305"/>
    <cellStyle name="_KT (2)_2_TG-TH_Book1_3 2" xfId="306"/>
    <cellStyle name="_KT (2)_2_TG-TH_Book1_4" xfId="307"/>
    <cellStyle name="_KT (2)_2_TG-TH_Book1_BC CV 6403 BKHĐT" xfId="308"/>
    <cellStyle name="_KT (2)_2_TG-TH_Book1_Bieu mau cong trinh khoi cong moi 3-4" xfId="309"/>
    <cellStyle name="_KT (2)_2_TG-TH_Book1_Bieu3ODA" xfId="310"/>
    <cellStyle name="_KT (2)_2_TG-TH_Book1_Bieu4HTMT" xfId="311"/>
    <cellStyle name="_KT (2)_2_TG-TH_Book1_bo sung von KCH nam 2010 va Du an tre kho khan" xfId="312"/>
    <cellStyle name="_KT (2)_2_TG-TH_Book1_Book1" xfId="313"/>
    <cellStyle name="_KT (2)_2_TG-TH_Book1_danh muc chuan bi dau tu 2011 ngay 07-6-2011" xfId="314"/>
    <cellStyle name="_KT (2)_2_TG-TH_Book1_Danh muc pbo nguon von XSKT, XDCB nam 2009 chuyen qua nam 2010" xfId="315"/>
    <cellStyle name="_KT (2)_2_TG-TH_Book1_dieu chinh KH 2011 ngay 26-5-2011111" xfId="316"/>
    <cellStyle name="_KT (2)_2_TG-TH_Book1_DS KCH PHAN BO VON NSDP NAM 2010" xfId="317"/>
    <cellStyle name="_KT (2)_2_TG-TH_Book1_giao KH 2011 ngay 10-12-2010" xfId="318"/>
    <cellStyle name="_KT (2)_2_TG-TH_Book1_Luy ke von ung nam 2011 -Thoa gui ngay 12-8-2012" xfId="319"/>
    <cellStyle name="_KT (2)_2_TG-TH_CAU Khanh Nam(Thi Cong)" xfId="320"/>
    <cellStyle name="_KT (2)_2_TG-TH_ChiHuong_ApGia" xfId="321"/>
    <cellStyle name="_KT (2)_2_TG-TH_CoCauPhi (version 1)" xfId="322"/>
    <cellStyle name="_KT (2)_2_TG-TH_Copy of 05-12  KH trung han 2016-2020 - Liem Thinh edited (1)" xfId="323"/>
    <cellStyle name="_KT (2)_2_TG-TH_danh muc chuan bi dau tu 2011 ngay 07-6-2011" xfId="324"/>
    <cellStyle name="_KT (2)_2_TG-TH_Danh muc pbo nguon von XSKT, XDCB nam 2009 chuyen qua nam 2010" xfId="325"/>
    <cellStyle name="_KT (2)_2_TG-TH_DAU NOI PL-CL TAI PHU LAMHC" xfId="326"/>
    <cellStyle name="_KT (2)_2_TG-TH_dieu chinh KH 2011 ngay 26-5-2011111" xfId="327"/>
    <cellStyle name="_KT (2)_2_TG-TH_DS KCH PHAN BO VON NSDP NAM 2010" xfId="328"/>
    <cellStyle name="_KT (2)_2_TG-TH_DTCDT MR.2N110.HOCMON.TDTOAN.CCUNG" xfId="329"/>
    <cellStyle name="_KT (2)_2_TG-TH_DU TRU VAT TU" xfId="330"/>
    <cellStyle name="_KT (2)_2_TG-TH_giao KH 2011 ngay 10-12-2010" xfId="331"/>
    <cellStyle name="_KT (2)_2_TG-TH_GTGT 2003" xfId="332"/>
    <cellStyle name="_KT (2)_2_TG-TH_KE KHAI THUE GTGT 2004" xfId="333"/>
    <cellStyle name="_KT (2)_2_TG-TH_KE KHAI THUE GTGT 2004_BCTC2004" xfId="334"/>
    <cellStyle name="_KT (2)_2_TG-TH_KH TPCP 2016-2020 (tong hop)" xfId="335"/>
    <cellStyle name="_KT (2)_2_TG-TH_KH TPCP vung TNB (03-1-2012)" xfId="336"/>
    <cellStyle name="_KT (2)_2_TG-TH_kien giang 2" xfId="337"/>
    <cellStyle name="_KT (2)_2_TG-TH_Lora-tungchau" xfId="338"/>
    <cellStyle name="_KT (2)_2_TG-TH_Luy ke von ung nam 2011 -Thoa gui ngay 12-8-2012" xfId="339"/>
    <cellStyle name="_KT (2)_2_TG-TH_NhanCong" xfId="340"/>
    <cellStyle name="_KT (2)_2_TG-TH_N-X-T-04" xfId="341"/>
    <cellStyle name="_KT (2)_2_TG-TH_PGIA-phieu tham tra Kho bac" xfId="342"/>
    <cellStyle name="_KT (2)_2_TG-TH_phu luc tong ket tinh hinh TH giai doan 03-10 (ngay 30)" xfId="343"/>
    <cellStyle name="_KT (2)_2_TG-TH_PT02-02" xfId="344"/>
    <cellStyle name="_KT (2)_2_TG-TH_PT02-02_Book1" xfId="345"/>
    <cellStyle name="_KT (2)_2_TG-TH_PT02-03" xfId="346"/>
    <cellStyle name="_KT (2)_2_TG-TH_PT02-03_Book1" xfId="347"/>
    <cellStyle name="_KT (2)_2_TG-TH_Qt-HT3PQ1(CauKho)" xfId="348"/>
    <cellStyle name="_KT (2)_2_TG-TH_Sheet1" xfId="349"/>
    <cellStyle name="_KT (2)_2_TG-TH_TK152-04" xfId="350"/>
    <cellStyle name="_KT (2)_2_TG-TH_ÿÿÿÿÿ" xfId="351"/>
    <cellStyle name="_KT (2)_2_TG-TH_ÿÿÿÿÿ_Bieu mau cong trinh khoi cong moi 3-4" xfId="352"/>
    <cellStyle name="_KT (2)_2_TG-TH_ÿÿÿÿÿ_Bieu3ODA" xfId="353"/>
    <cellStyle name="_KT (2)_2_TG-TH_ÿÿÿÿÿ_Bieu4HTMT" xfId="354"/>
    <cellStyle name="_KT (2)_2_TG-TH_ÿÿÿÿÿ_KH TPCP vung TNB (03-1-2012)" xfId="355"/>
    <cellStyle name="_KT (2)_2_TG-TH_ÿÿÿÿÿ_kien giang 2" xfId="356"/>
    <cellStyle name="_KT (2)_3" xfId="357"/>
    <cellStyle name="_KT (2)_3_TG-TH" xfId="358"/>
    <cellStyle name="_KT (2)_3_TG-TH 2" xfId="359"/>
    <cellStyle name="_KT (2)_3_TG-TH_05-12  KH trung han 2016-2020 - Liem Thinh edited" xfId="360"/>
    <cellStyle name="_KT (2)_3_TG-TH_BC  NAM 2007" xfId="361"/>
    <cellStyle name="_KT (2)_3_TG-TH_Bieu mau cong trinh khoi cong moi 3-4" xfId="362"/>
    <cellStyle name="_KT (2)_3_TG-TH_Bieu3ODA" xfId="363"/>
    <cellStyle name="_KT (2)_3_TG-TH_Bieu3ODA_1" xfId="364"/>
    <cellStyle name="_KT (2)_3_TG-TH_Bieu4HTMT" xfId="365"/>
    <cellStyle name="_KT (2)_3_TG-TH_bo sung von KCH nam 2010 va Du an tre kho khan" xfId="366"/>
    <cellStyle name="_KT (2)_3_TG-TH_Book1" xfId="367"/>
    <cellStyle name="_KT (2)_3_TG-TH_Book1 2" xfId="368"/>
    <cellStyle name="_KT (2)_3_TG-TH_Book1_1" xfId="369"/>
    <cellStyle name="_KT (2)_3_TG-TH_Book1_BC-QT-WB-dthao" xfId="370"/>
    <cellStyle name="_KT (2)_3_TG-TH_Book1_BC-QT-WB-dthao_05-12  KH trung han 2016-2020 - Liem Thinh edited" xfId="371"/>
    <cellStyle name="_KT (2)_3_TG-TH_Book1_BC-QT-WB-dthao_Copy of 05-12  KH trung han 2016-2020 - Liem Thinh edited (1)" xfId="372"/>
    <cellStyle name="_KT (2)_3_TG-TH_Book1_BC-QT-WB-dthao_KH TPCP 2016-2020 (tong hop)" xfId="373"/>
    <cellStyle name="_KT (2)_3_TG-TH_Book1_KH TPCP vung TNB (03-1-2012)" xfId="374"/>
    <cellStyle name="_KT (2)_3_TG-TH_Book1_kien giang 2" xfId="375"/>
    <cellStyle name="_KT (2)_3_TG-TH_Copy of 05-12  KH trung han 2016-2020 - Liem Thinh edited (1)" xfId="376"/>
    <cellStyle name="_KT (2)_3_TG-TH_danh muc chuan bi dau tu 2011 ngay 07-6-2011" xfId="377"/>
    <cellStyle name="_KT (2)_3_TG-TH_Danh muc pbo nguon von XSKT, XDCB nam 2009 chuyen qua nam 2010" xfId="378"/>
    <cellStyle name="_KT (2)_3_TG-TH_dieu chinh KH 2011 ngay 26-5-2011111" xfId="379"/>
    <cellStyle name="_KT (2)_3_TG-TH_DS KCH PHAN BO VON NSDP NAM 2010" xfId="380"/>
    <cellStyle name="_KT (2)_3_TG-TH_giao KH 2011 ngay 10-12-2010" xfId="381"/>
    <cellStyle name="_KT (2)_3_TG-TH_GTGT 2003" xfId="382"/>
    <cellStyle name="_KT (2)_3_TG-TH_KE KHAI THUE GTGT 2004" xfId="383"/>
    <cellStyle name="_KT (2)_3_TG-TH_KE KHAI THUE GTGT 2004_BCTC2004" xfId="384"/>
    <cellStyle name="_KT (2)_3_TG-TH_KH TPCP 2016-2020 (tong hop)" xfId="385"/>
    <cellStyle name="_KT (2)_3_TG-TH_KH TPCP vung TNB (03-1-2012)" xfId="386"/>
    <cellStyle name="_KT (2)_3_TG-TH_kien giang 2" xfId="387"/>
    <cellStyle name="_KT (2)_3_TG-TH_Lora-tungchau" xfId="388"/>
    <cellStyle name="_KT (2)_3_TG-TH_Lora-tungchau 2" xfId="389"/>
    <cellStyle name="_KT (2)_3_TG-TH_Lora-tungchau_05-12  KH trung han 2016-2020 - Liem Thinh edited" xfId="390"/>
    <cellStyle name="_KT (2)_3_TG-TH_Lora-tungchau_Copy of 05-12  KH trung han 2016-2020 - Liem Thinh edited (1)" xfId="391"/>
    <cellStyle name="_KT (2)_3_TG-TH_Lora-tungchau_KH TPCP 2016-2020 (tong hop)" xfId="392"/>
    <cellStyle name="_KT (2)_3_TG-TH_N-X-T-04" xfId="393"/>
    <cellStyle name="_KT (2)_3_TG-TH_PERSONAL" xfId="394"/>
    <cellStyle name="_KT (2)_3_TG-TH_PERSONAL_BC CV 6403 BKHĐT" xfId="395"/>
    <cellStyle name="_KT (2)_3_TG-TH_PERSONAL_Bieu mau cong trinh khoi cong moi 3-4" xfId="396"/>
    <cellStyle name="_KT (2)_3_TG-TH_PERSONAL_Bieu3ODA" xfId="397"/>
    <cellStyle name="_KT (2)_3_TG-TH_PERSONAL_Bieu4HTMT" xfId="398"/>
    <cellStyle name="_KT (2)_3_TG-TH_PERSONAL_Book1" xfId="399"/>
    <cellStyle name="_KT (2)_3_TG-TH_PERSONAL_Book1 2" xfId="400"/>
    <cellStyle name="_KT (2)_3_TG-TH_PERSONAL_HTQ.8 GD1" xfId="401"/>
    <cellStyle name="_KT (2)_3_TG-TH_PERSONAL_HTQ.8 GD1_05-12  KH trung han 2016-2020 - Liem Thinh edited" xfId="402"/>
    <cellStyle name="_KT (2)_3_TG-TH_PERSONAL_HTQ.8 GD1_Copy of 05-12  KH trung han 2016-2020 - Liem Thinh edited (1)" xfId="403"/>
    <cellStyle name="_KT (2)_3_TG-TH_PERSONAL_HTQ.8 GD1_KH TPCP 2016-2020 (tong hop)" xfId="404"/>
    <cellStyle name="_KT (2)_3_TG-TH_PERSONAL_Luy ke von ung nam 2011 -Thoa gui ngay 12-8-2012" xfId="405"/>
    <cellStyle name="_KT (2)_3_TG-TH_PERSONAL_Tong hop KHCB 2001" xfId="406"/>
    <cellStyle name="_KT (2)_3_TG-TH_Qt-HT3PQ1(CauKho)" xfId="407"/>
    <cellStyle name="_KT (2)_3_TG-TH_TK152-04" xfId="408"/>
    <cellStyle name="_KT (2)_3_TG-TH_ÿÿÿÿÿ" xfId="409"/>
    <cellStyle name="_KT (2)_3_TG-TH_ÿÿÿÿÿ_KH TPCP vung TNB (03-1-2012)" xfId="410"/>
    <cellStyle name="_KT (2)_3_TG-TH_ÿÿÿÿÿ_kien giang 2" xfId="411"/>
    <cellStyle name="_KT (2)_4" xfId="412"/>
    <cellStyle name="_KT (2)_4 2" xfId="413"/>
    <cellStyle name="_KT (2)_4_05-12  KH trung han 2016-2020 - Liem Thinh edited" xfId="414"/>
    <cellStyle name="_KT (2)_4_ApGiaVatTu_cayxanh_latgach" xfId="415"/>
    <cellStyle name="_KT (2)_4_BANG TONG HOP TINH HINH THANH QUYET TOAN (MOI I)" xfId="416"/>
    <cellStyle name="_KT (2)_4_BAO CAO KLCT PT2000" xfId="417"/>
    <cellStyle name="_KT (2)_4_BAO CAO PT2000" xfId="418"/>
    <cellStyle name="_KT (2)_4_BAO CAO PT2000_Book1" xfId="419"/>
    <cellStyle name="_KT (2)_4_Bao cao XDCB 2001 - T11 KH dieu chinh 20-11-THAI" xfId="420"/>
    <cellStyle name="_KT (2)_4_BAO GIA NGAY 24-10-08 (co dam)" xfId="421"/>
    <cellStyle name="_KT (2)_4_BC  NAM 2007" xfId="422"/>
    <cellStyle name="_KT (2)_4_BC CV 6403 BKHĐT" xfId="423"/>
    <cellStyle name="_KT (2)_4_BC NQ11-CP - chinh sua lai" xfId="424"/>
    <cellStyle name="_KT (2)_4_BC NQ11-CP-Quynh sau bieu so3" xfId="425"/>
    <cellStyle name="_KT (2)_4_BC_NQ11-CP_-_Thao_sua_lai" xfId="426"/>
    <cellStyle name="_KT (2)_4_Bieu mau cong trinh khoi cong moi 3-4" xfId="427"/>
    <cellStyle name="_KT (2)_4_Bieu3ODA" xfId="428"/>
    <cellStyle name="_KT (2)_4_Bieu3ODA_1" xfId="429"/>
    <cellStyle name="_KT (2)_4_Bieu4HTMT" xfId="430"/>
    <cellStyle name="_KT (2)_4_bo sung von KCH nam 2010 va Du an tre kho khan" xfId="431"/>
    <cellStyle name="_KT (2)_4_Book1" xfId="432"/>
    <cellStyle name="_KT (2)_4_Book1 2" xfId="433"/>
    <cellStyle name="_KT (2)_4_Book1_1" xfId="434"/>
    <cellStyle name="_KT (2)_4_Book1_1 2" xfId="435"/>
    <cellStyle name="_KT (2)_4_Book1_1_BC CV 6403 BKHĐT" xfId="436"/>
    <cellStyle name="_KT (2)_4_Book1_1_Bieu mau cong trinh khoi cong moi 3-4" xfId="437"/>
    <cellStyle name="_KT (2)_4_Book1_1_Bieu3ODA" xfId="438"/>
    <cellStyle name="_KT (2)_4_Book1_1_Bieu4HTMT" xfId="439"/>
    <cellStyle name="_KT (2)_4_Book1_1_Book1" xfId="440"/>
    <cellStyle name="_KT (2)_4_Book1_1_Luy ke von ung nam 2011 -Thoa gui ngay 12-8-2012" xfId="441"/>
    <cellStyle name="_KT (2)_4_Book1_2" xfId="442"/>
    <cellStyle name="_KT (2)_4_Book1_2 2" xfId="443"/>
    <cellStyle name="_KT (2)_4_Book1_2_BC CV 6403 BKHĐT" xfId="444"/>
    <cellStyle name="_KT (2)_4_Book1_2_Bieu3ODA" xfId="445"/>
    <cellStyle name="_KT (2)_4_Book1_2_Luy ke von ung nam 2011 -Thoa gui ngay 12-8-2012" xfId="446"/>
    <cellStyle name="_KT (2)_4_Book1_3" xfId="447"/>
    <cellStyle name="_KT (2)_4_Book1_3 2" xfId="448"/>
    <cellStyle name="_KT (2)_4_Book1_4" xfId="449"/>
    <cellStyle name="_KT (2)_4_Book1_BC CV 6403 BKHĐT" xfId="450"/>
    <cellStyle name="_KT (2)_4_Book1_Bieu mau cong trinh khoi cong moi 3-4" xfId="451"/>
    <cellStyle name="_KT (2)_4_Book1_Bieu3ODA" xfId="452"/>
    <cellStyle name="_KT (2)_4_Book1_Bieu4HTMT" xfId="453"/>
    <cellStyle name="_KT (2)_4_Book1_bo sung von KCH nam 2010 va Du an tre kho khan" xfId="454"/>
    <cellStyle name="_KT (2)_4_Book1_Book1" xfId="455"/>
    <cellStyle name="_KT (2)_4_Book1_danh muc chuan bi dau tu 2011 ngay 07-6-2011" xfId="456"/>
    <cellStyle name="_KT (2)_4_Book1_Danh muc pbo nguon von XSKT, XDCB nam 2009 chuyen qua nam 2010" xfId="457"/>
    <cellStyle name="_KT (2)_4_Book1_dieu chinh KH 2011 ngay 26-5-2011111" xfId="458"/>
    <cellStyle name="_KT (2)_4_Book1_DS KCH PHAN BO VON NSDP NAM 2010" xfId="459"/>
    <cellStyle name="_KT (2)_4_Book1_giao KH 2011 ngay 10-12-2010" xfId="460"/>
    <cellStyle name="_KT (2)_4_Book1_Luy ke von ung nam 2011 -Thoa gui ngay 12-8-2012" xfId="461"/>
    <cellStyle name="_KT (2)_4_CAU Khanh Nam(Thi Cong)" xfId="462"/>
    <cellStyle name="_KT (2)_4_ChiHuong_ApGia" xfId="463"/>
    <cellStyle name="_KT (2)_4_CoCauPhi (version 1)" xfId="464"/>
    <cellStyle name="_KT (2)_4_Copy of 05-12  KH trung han 2016-2020 - Liem Thinh edited (1)" xfId="465"/>
    <cellStyle name="_KT (2)_4_danh muc chuan bi dau tu 2011 ngay 07-6-2011" xfId="466"/>
    <cellStyle name="_KT (2)_4_Danh muc pbo nguon von XSKT, XDCB nam 2009 chuyen qua nam 2010" xfId="467"/>
    <cellStyle name="_KT (2)_4_DAU NOI PL-CL TAI PHU LAMHC" xfId="468"/>
    <cellStyle name="_KT (2)_4_dieu chinh KH 2011 ngay 26-5-2011111" xfId="469"/>
    <cellStyle name="_KT (2)_4_DS KCH PHAN BO VON NSDP NAM 2010" xfId="470"/>
    <cellStyle name="_KT (2)_4_DTCDT MR.2N110.HOCMON.TDTOAN.CCUNG" xfId="471"/>
    <cellStyle name="_KT (2)_4_DU TRU VAT TU" xfId="472"/>
    <cellStyle name="_KT (2)_4_giao KH 2011 ngay 10-12-2010" xfId="473"/>
    <cellStyle name="_KT (2)_4_GTGT 2003" xfId="474"/>
    <cellStyle name="_KT (2)_4_KE KHAI THUE GTGT 2004" xfId="475"/>
    <cellStyle name="_KT (2)_4_KE KHAI THUE GTGT 2004_BCTC2004" xfId="476"/>
    <cellStyle name="_KT (2)_4_KH TPCP 2016-2020 (tong hop)" xfId="477"/>
    <cellStyle name="_KT (2)_4_KH TPCP vung TNB (03-1-2012)" xfId="478"/>
    <cellStyle name="_KT (2)_4_kien giang 2" xfId="479"/>
    <cellStyle name="_KT (2)_4_Lora-tungchau" xfId="480"/>
    <cellStyle name="_KT (2)_4_Luy ke von ung nam 2011 -Thoa gui ngay 12-8-2012" xfId="481"/>
    <cellStyle name="_KT (2)_4_NhanCong" xfId="482"/>
    <cellStyle name="_KT (2)_4_N-X-T-04" xfId="483"/>
    <cellStyle name="_KT (2)_4_PGIA-phieu tham tra Kho bac" xfId="484"/>
    <cellStyle name="_KT (2)_4_phu luc tong ket tinh hinh TH giai doan 03-10 (ngay 30)" xfId="485"/>
    <cellStyle name="_KT (2)_4_PT02-02" xfId="486"/>
    <cellStyle name="_KT (2)_4_PT02-02_Book1" xfId="487"/>
    <cellStyle name="_KT (2)_4_PT02-03" xfId="488"/>
    <cellStyle name="_KT (2)_4_PT02-03_Book1" xfId="489"/>
    <cellStyle name="_KT (2)_4_Qt-HT3PQ1(CauKho)" xfId="490"/>
    <cellStyle name="_KT (2)_4_Sheet1" xfId="491"/>
    <cellStyle name="_KT (2)_4_TG-TH" xfId="492"/>
    <cellStyle name="_KT (2)_4_TK152-04" xfId="493"/>
    <cellStyle name="_KT (2)_4_ÿÿÿÿÿ" xfId="494"/>
    <cellStyle name="_KT (2)_4_ÿÿÿÿÿ_Bieu mau cong trinh khoi cong moi 3-4" xfId="495"/>
    <cellStyle name="_KT (2)_4_ÿÿÿÿÿ_Bieu3ODA" xfId="496"/>
    <cellStyle name="_KT (2)_4_ÿÿÿÿÿ_Bieu4HTMT" xfId="497"/>
    <cellStyle name="_KT (2)_4_ÿÿÿÿÿ_KH TPCP vung TNB (03-1-2012)" xfId="498"/>
    <cellStyle name="_KT (2)_4_ÿÿÿÿÿ_kien giang 2" xfId="499"/>
    <cellStyle name="_KT (2)_5" xfId="500"/>
    <cellStyle name="_KT (2)_5 2" xfId="501"/>
    <cellStyle name="_KT (2)_5_05-12  KH trung han 2016-2020 - Liem Thinh edited" xfId="502"/>
    <cellStyle name="_KT (2)_5_ApGiaVatTu_cayxanh_latgach" xfId="503"/>
    <cellStyle name="_KT (2)_5_BANG TONG HOP TINH HINH THANH QUYET TOAN (MOI I)" xfId="504"/>
    <cellStyle name="_KT (2)_5_BAO CAO KLCT PT2000" xfId="505"/>
    <cellStyle name="_KT (2)_5_BAO CAO PT2000" xfId="506"/>
    <cellStyle name="_KT (2)_5_BAO CAO PT2000_Book1" xfId="507"/>
    <cellStyle name="_KT (2)_5_Bao cao XDCB 2001 - T11 KH dieu chinh 20-11-THAI" xfId="508"/>
    <cellStyle name="_KT (2)_5_BAO GIA NGAY 24-10-08 (co dam)" xfId="509"/>
    <cellStyle name="_KT (2)_5_BC  NAM 2007" xfId="510"/>
    <cellStyle name="_KT (2)_5_BC CV 6403 BKHĐT" xfId="511"/>
    <cellStyle name="_KT (2)_5_BC NQ11-CP - chinh sua lai" xfId="512"/>
    <cellStyle name="_KT (2)_5_BC NQ11-CP-Quynh sau bieu so3" xfId="513"/>
    <cellStyle name="_KT (2)_5_BC_NQ11-CP_-_Thao_sua_lai" xfId="514"/>
    <cellStyle name="_KT (2)_5_Bieu mau cong trinh khoi cong moi 3-4" xfId="515"/>
    <cellStyle name="_KT (2)_5_Bieu3ODA" xfId="516"/>
    <cellStyle name="_KT (2)_5_Bieu3ODA_1" xfId="517"/>
    <cellStyle name="_KT (2)_5_Bieu4HTMT" xfId="518"/>
    <cellStyle name="_KT (2)_5_bo sung von KCH nam 2010 va Du an tre kho khan" xfId="519"/>
    <cellStyle name="_KT (2)_5_Book1" xfId="520"/>
    <cellStyle name="_KT (2)_5_Book1 2" xfId="521"/>
    <cellStyle name="_KT (2)_5_Book1_1" xfId="522"/>
    <cellStyle name="_KT (2)_5_Book1_1 2" xfId="523"/>
    <cellStyle name="_KT (2)_5_Book1_1_BC CV 6403 BKHĐT" xfId="524"/>
    <cellStyle name="_KT (2)_5_Book1_1_Bieu mau cong trinh khoi cong moi 3-4" xfId="525"/>
    <cellStyle name="_KT (2)_5_Book1_1_Bieu3ODA" xfId="526"/>
    <cellStyle name="_KT (2)_5_Book1_1_Bieu4HTMT" xfId="527"/>
    <cellStyle name="_KT (2)_5_Book1_1_Book1" xfId="528"/>
    <cellStyle name="_KT (2)_5_Book1_1_Luy ke von ung nam 2011 -Thoa gui ngay 12-8-2012" xfId="529"/>
    <cellStyle name="_KT (2)_5_Book1_2" xfId="530"/>
    <cellStyle name="_KT (2)_5_Book1_2 2" xfId="531"/>
    <cellStyle name="_KT (2)_5_Book1_2_BC CV 6403 BKHĐT" xfId="532"/>
    <cellStyle name="_KT (2)_5_Book1_2_Bieu3ODA" xfId="533"/>
    <cellStyle name="_KT (2)_5_Book1_2_Luy ke von ung nam 2011 -Thoa gui ngay 12-8-2012" xfId="534"/>
    <cellStyle name="_KT (2)_5_Book1_3" xfId="535"/>
    <cellStyle name="_KT (2)_5_Book1_4" xfId="536"/>
    <cellStyle name="_KT (2)_5_Book1_BC CV 6403 BKHĐT" xfId="537"/>
    <cellStyle name="_KT (2)_5_Book1_BC-QT-WB-dthao" xfId="538"/>
    <cellStyle name="_KT (2)_5_Book1_Bieu mau cong trinh khoi cong moi 3-4" xfId="539"/>
    <cellStyle name="_KT (2)_5_Book1_Bieu3ODA" xfId="540"/>
    <cellStyle name="_KT (2)_5_Book1_Bieu4HTMT" xfId="541"/>
    <cellStyle name="_KT (2)_5_Book1_bo sung von KCH nam 2010 va Du an tre kho khan" xfId="542"/>
    <cellStyle name="_KT (2)_5_Book1_Book1" xfId="543"/>
    <cellStyle name="_KT (2)_5_Book1_danh muc chuan bi dau tu 2011 ngay 07-6-2011" xfId="544"/>
    <cellStyle name="_KT (2)_5_Book1_Danh muc pbo nguon von XSKT, XDCB nam 2009 chuyen qua nam 2010" xfId="545"/>
    <cellStyle name="_KT (2)_5_Book1_dieu chinh KH 2011 ngay 26-5-2011111" xfId="546"/>
    <cellStyle name="_KT (2)_5_Book1_DS KCH PHAN BO VON NSDP NAM 2010" xfId="547"/>
    <cellStyle name="_KT (2)_5_Book1_giao KH 2011 ngay 10-12-2010" xfId="548"/>
    <cellStyle name="_KT (2)_5_Book1_Luy ke von ung nam 2011 -Thoa gui ngay 12-8-2012" xfId="549"/>
    <cellStyle name="_KT (2)_5_CAU Khanh Nam(Thi Cong)" xfId="550"/>
    <cellStyle name="_KT (2)_5_ChiHuong_ApGia" xfId="551"/>
    <cellStyle name="_KT (2)_5_CoCauPhi (version 1)" xfId="552"/>
    <cellStyle name="_KT (2)_5_Copy of 05-12  KH trung han 2016-2020 - Liem Thinh edited (1)" xfId="553"/>
    <cellStyle name="_KT (2)_5_danh muc chuan bi dau tu 2011 ngay 07-6-2011" xfId="554"/>
    <cellStyle name="_KT (2)_5_Danh muc pbo nguon von XSKT, XDCB nam 2009 chuyen qua nam 2010" xfId="555"/>
    <cellStyle name="_KT (2)_5_DAU NOI PL-CL TAI PHU LAMHC" xfId="556"/>
    <cellStyle name="_KT (2)_5_dieu chinh KH 2011 ngay 26-5-2011111" xfId="557"/>
    <cellStyle name="_KT (2)_5_DS KCH PHAN BO VON NSDP NAM 2010" xfId="558"/>
    <cellStyle name="_KT (2)_5_DTCDT MR.2N110.HOCMON.TDTOAN.CCUNG" xfId="559"/>
    <cellStyle name="_KT (2)_5_DU TRU VAT TU" xfId="560"/>
    <cellStyle name="_KT (2)_5_giao KH 2011 ngay 10-12-2010" xfId="561"/>
    <cellStyle name="_KT (2)_5_GTGT 2003" xfId="562"/>
    <cellStyle name="_KT (2)_5_KE KHAI THUE GTGT 2004" xfId="563"/>
    <cellStyle name="_KT (2)_5_KE KHAI THUE GTGT 2004_BCTC2004" xfId="564"/>
    <cellStyle name="_KT (2)_5_KH TPCP 2016-2020 (tong hop)" xfId="565"/>
    <cellStyle name="_KT (2)_5_KH TPCP vung TNB (03-1-2012)" xfId="566"/>
    <cellStyle name="_KT (2)_5_kien giang 2" xfId="567"/>
    <cellStyle name="_KT (2)_5_Lora-tungchau" xfId="568"/>
    <cellStyle name="_KT (2)_5_Luy ke von ung nam 2011 -Thoa gui ngay 12-8-2012" xfId="569"/>
    <cellStyle name="_KT (2)_5_NhanCong" xfId="570"/>
    <cellStyle name="_KT (2)_5_N-X-T-04" xfId="571"/>
    <cellStyle name="_KT (2)_5_PGIA-phieu tham tra Kho bac" xfId="572"/>
    <cellStyle name="_KT (2)_5_phu luc tong ket tinh hinh TH giai doan 03-10 (ngay 30)" xfId="573"/>
    <cellStyle name="_KT (2)_5_PT02-02" xfId="574"/>
    <cellStyle name="_KT (2)_5_PT02-02_Book1" xfId="575"/>
    <cellStyle name="_KT (2)_5_PT02-03" xfId="576"/>
    <cellStyle name="_KT (2)_5_PT02-03_Book1" xfId="577"/>
    <cellStyle name="_KT (2)_5_Qt-HT3PQ1(CauKho)" xfId="578"/>
    <cellStyle name="_KT (2)_5_Sheet1" xfId="579"/>
    <cellStyle name="_KT (2)_5_TK152-04" xfId="580"/>
    <cellStyle name="_KT (2)_5_ÿÿÿÿÿ" xfId="581"/>
    <cellStyle name="_KT (2)_5_ÿÿÿÿÿ_Bieu mau cong trinh khoi cong moi 3-4" xfId="582"/>
    <cellStyle name="_KT (2)_5_ÿÿÿÿÿ_Bieu3ODA" xfId="583"/>
    <cellStyle name="_KT (2)_5_ÿÿÿÿÿ_Bieu4HTMT" xfId="584"/>
    <cellStyle name="_KT (2)_5_ÿÿÿÿÿ_KH TPCP vung TNB (03-1-2012)" xfId="585"/>
    <cellStyle name="_KT (2)_5_ÿÿÿÿÿ_kien giang 2" xfId="586"/>
    <cellStyle name="_KT (2)_BC  NAM 2007" xfId="587"/>
    <cellStyle name="_KT (2)_Bieu mau cong trinh khoi cong moi 3-4" xfId="588"/>
    <cellStyle name="_KT (2)_Bieu3ODA" xfId="589"/>
    <cellStyle name="_KT (2)_Bieu3ODA_1" xfId="590"/>
    <cellStyle name="_KT (2)_Bieu4HTMT" xfId="591"/>
    <cellStyle name="_KT (2)_bo sung von KCH nam 2010 va Du an tre kho khan" xfId="592"/>
    <cellStyle name="_KT (2)_Book1" xfId="593"/>
    <cellStyle name="_KT (2)_Book1 2" xfId="594"/>
    <cellStyle name="_KT (2)_Book1_1" xfId="595"/>
    <cellStyle name="_KT (2)_Book1_BC-QT-WB-dthao" xfId="596"/>
    <cellStyle name="_KT (2)_Book1_BC-QT-WB-dthao_05-12  KH trung han 2016-2020 - Liem Thinh edited" xfId="597"/>
    <cellStyle name="_KT (2)_Book1_BC-QT-WB-dthao_Copy of 05-12  KH trung han 2016-2020 - Liem Thinh edited (1)" xfId="598"/>
    <cellStyle name="_KT (2)_Book1_BC-QT-WB-dthao_KH TPCP 2016-2020 (tong hop)" xfId="599"/>
    <cellStyle name="_KT (2)_Book1_KH TPCP vung TNB (03-1-2012)" xfId="600"/>
    <cellStyle name="_KT (2)_Book1_kien giang 2" xfId="601"/>
    <cellStyle name="_KT (2)_Copy of 05-12  KH trung han 2016-2020 - Liem Thinh edited (1)" xfId="602"/>
    <cellStyle name="_KT (2)_danh muc chuan bi dau tu 2011 ngay 07-6-2011" xfId="603"/>
    <cellStyle name="_KT (2)_Danh muc pbo nguon von XSKT, XDCB nam 2009 chuyen qua nam 2010" xfId="604"/>
    <cellStyle name="_KT (2)_dieu chinh KH 2011 ngay 26-5-2011111" xfId="605"/>
    <cellStyle name="_KT (2)_DS KCH PHAN BO VON NSDP NAM 2010" xfId="606"/>
    <cellStyle name="_KT (2)_giao KH 2011 ngay 10-12-2010" xfId="607"/>
    <cellStyle name="_KT (2)_GTGT 2003" xfId="608"/>
    <cellStyle name="_KT (2)_KE KHAI THUE GTGT 2004" xfId="609"/>
    <cellStyle name="_KT (2)_KE KHAI THUE GTGT 2004_BCTC2004" xfId="610"/>
    <cellStyle name="_KT (2)_KH TPCP 2016-2020 (tong hop)" xfId="611"/>
    <cellStyle name="_KT (2)_KH TPCP vung TNB (03-1-2012)" xfId="612"/>
    <cellStyle name="_KT (2)_kien giang 2" xfId="613"/>
    <cellStyle name="_KT (2)_Lora-tungchau" xfId="614"/>
    <cellStyle name="_KT (2)_Lora-tungchau 2" xfId="615"/>
    <cellStyle name="_KT (2)_Lora-tungchau_05-12  KH trung han 2016-2020 - Liem Thinh edited" xfId="616"/>
    <cellStyle name="_KT (2)_Lora-tungchau_Copy of 05-12  KH trung han 2016-2020 - Liem Thinh edited (1)" xfId="617"/>
    <cellStyle name="_KT (2)_Lora-tungchau_KH TPCP 2016-2020 (tong hop)" xfId="618"/>
    <cellStyle name="_KT (2)_N-X-T-04" xfId="619"/>
    <cellStyle name="_KT (2)_PERSONAL" xfId="620"/>
    <cellStyle name="_KT (2)_PERSONAL_BC CV 6403 BKHĐT" xfId="621"/>
    <cellStyle name="_KT (2)_PERSONAL_Bieu mau cong trinh khoi cong moi 3-4" xfId="622"/>
    <cellStyle name="_KT (2)_PERSONAL_Bieu3ODA" xfId="623"/>
    <cellStyle name="_KT (2)_PERSONAL_Bieu4HTMT" xfId="624"/>
    <cellStyle name="_KT (2)_PERSONAL_Book1" xfId="625"/>
    <cellStyle name="_KT (2)_PERSONAL_Book1 2" xfId="626"/>
    <cellStyle name="_KT (2)_PERSONAL_HTQ.8 GD1" xfId="627"/>
    <cellStyle name="_KT (2)_PERSONAL_HTQ.8 GD1_05-12  KH trung han 2016-2020 - Liem Thinh edited" xfId="628"/>
    <cellStyle name="_KT (2)_PERSONAL_HTQ.8 GD1_Copy of 05-12  KH trung han 2016-2020 - Liem Thinh edited (1)" xfId="629"/>
    <cellStyle name="_KT (2)_PERSONAL_HTQ.8 GD1_KH TPCP 2016-2020 (tong hop)" xfId="630"/>
    <cellStyle name="_KT (2)_PERSONAL_Luy ke von ung nam 2011 -Thoa gui ngay 12-8-2012" xfId="631"/>
    <cellStyle name="_KT (2)_PERSONAL_Tong hop KHCB 2001" xfId="632"/>
    <cellStyle name="_KT (2)_Qt-HT3PQ1(CauKho)" xfId="633"/>
    <cellStyle name="_KT (2)_TG-TH" xfId="634"/>
    <cellStyle name="_KT (2)_TK152-04" xfId="635"/>
    <cellStyle name="_KT (2)_ÿÿÿÿÿ" xfId="636"/>
    <cellStyle name="_KT (2)_ÿÿÿÿÿ_KH TPCP vung TNB (03-1-2012)" xfId="637"/>
    <cellStyle name="_KT (2)_ÿÿÿÿÿ_kien giang 2" xfId="638"/>
    <cellStyle name="_KT_TG" xfId="639"/>
    <cellStyle name="_KT_TG_1" xfId="640"/>
    <cellStyle name="_KT_TG_1 2" xfId="641"/>
    <cellStyle name="_KT_TG_1_05-12  KH trung han 2016-2020 - Liem Thinh edited" xfId="642"/>
    <cellStyle name="_KT_TG_1_ApGiaVatTu_cayxanh_latgach" xfId="643"/>
    <cellStyle name="_KT_TG_1_BANG TONG HOP TINH HINH THANH QUYET TOAN (MOI I)" xfId="644"/>
    <cellStyle name="_KT_TG_1_BAO CAO KLCT PT2000" xfId="645"/>
    <cellStyle name="_KT_TG_1_BAO CAO PT2000" xfId="646"/>
    <cellStyle name="_KT_TG_1_BAO CAO PT2000_Book1" xfId="647"/>
    <cellStyle name="_KT_TG_1_Bao cao XDCB 2001 - T11 KH dieu chinh 20-11-THAI" xfId="648"/>
    <cellStyle name="_KT_TG_1_BAO GIA NGAY 24-10-08 (co dam)" xfId="649"/>
    <cellStyle name="_KT_TG_1_BC  NAM 2007" xfId="650"/>
    <cellStyle name="_KT_TG_1_BC CV 6403 BKHĐT" xfId="651"/>
    <cellStyle name="_KT_TG_1_BC NQ11-CP - chinh sua lai" xfId="652"/>
    <cellStyle name="_KT_TG_1_BC NQ11-CP-Quynh sau bieu so3" xfId="653"/>
    <cellStyle name="_KT_TG_1_BC_NQ11-CP_-_Thao_sua_lai" xfId="654"/>
    <cellStyle name="_KT_TG_1_Bieu mau cong trinh khoi cong moi 3-4" xfId="655"/>
    <cellStyle name="_KT_TG_1_Bieu3ODA" xfId="656"/>
    <cellStyle name="_KT_TG_1_Bieu3ODA_1" xfId="657"/>
    <cellStyle name="_KT_TG_1_Bieu4HTMT" xfId="658"/>
    <cellStyle name="_KT_TG_1_bo sung von KCH nam 2010 va Du an tre kho khan" xfId="659"/>
    <cellStyle name="_KT_TG_1_Book1" xfId="660"/>
    <cellStyle name="_KT_TG_1_Book1 2" xfId="661"/>
    <cellStyle name="_KT_TG_1_Book1_1" xfId="662"/>
    <cellStyle name="_KT_TG_1_Book1_1 2" xfId="663"/>
    <cellStyle name="_KT_TG_1_Book1_1_BC CV 6403 BKHĐT" xfId="664"/>
    <cellStyle name="_KT_TG_1_Book1_1_Bieu mau cong trinh khoi cong moi 3-4" xfId="665"/>
    <cellStyle name="_KT_TG_1_Book1_1_Bieu3ODA" xfId="666"/>
    <cellStyle name="_KT_TG_1_Book1_1_Bieu4HTMT" xfId="667"/>
    <cellStyle name="_KT_TG_1_Book1_1_Book1" xfId="668"/>
    <cellStyle name="_KT_TG_1_Book1_1_Luy ke von ung nam 2011 -Thoa gui ngay 12-8-2012" xfId="669"/>
    <cellStyle name="_KT_TG_1_Book1_2" xfId="670"/>
    <cellStyle name="_KT_TG_1_Book1_2 2" xfId="671"/>
    <cellStyle name="_KT_TG_1_Book1_2_BC CV 6403 BKHĐT" xfId="672"/>
    <cellStyle name="_KT_TG_1_Book1_2_Bieu3ODA" xfId="673"/>
    <cellStyle name="_KT_TG_1_Book1_2_Luy ke von ung nam 2011 -Thoa gui ngay 12-8-2012" xfId="674"/>
    <cellStyle name="_KT_TG_1_Book1_3" xfId="675"/>
    <cellStyle name="_KT_TG_1_Book1_4" xfId="676"/>
    <cellStyle name="_KT_TG_1_Book1_BC CV 6403 BKHĐT" xfId="677"/>
    <cellStyle name="_KT_TG_1_Book1_BC-QT-WB-dthao" xfId="678"/>
    <cellStyle name="_KT_TG_1_Book1_Bieu mau cong trinh khoi cong moi 3-4" xfId="679"/>
    <cellStyle name="_KT_TG_1_Book1_Bieu3ODA" xfId="680"/>
    <cellStyle name="_KT_TG_1_Book1_Bieu4HTMT" xfId="681"/>
    <cellStyle name="_KT_TG_1_Book1_bo sung von KCH nam 2010 va Du an tre kho khan" xfId="682"/>
    <cellStyle name="_KT_TG_1_Book1_Book1" xfId="683"/>
    <cellStyle name="_KT_TG_1_Book1_danh muc chuan bi dau tu 2011 ngay 07-6-2011" xfId="684"/>
    <cellStyle name="_KT_TG_1_Book1_Danh muc pbo nguon von XSKT, XDCB nam 2009 chuyen qua nam 2010" xfId="685"/>
    <cellStyle name="_KT_TG_1_Book1_dieu chinh KH 2011 ngay 26-5-2011111" xfId="686"/>
    <cellStyle name="_KT_TG_1_Book1_DS KCH PHAN BO VON NSDP NAM 2010" xfId="687"/>
    <cellStyle name="_KT_TG_1_Book1_giao KH 2011 ngay 10-12-2010" xfId="688"/>
    <cellStyle name="_KT_TG_1_Book1_Luy ke von ung nam 2011 -Thoa gui ngay 12-8-2012" xfId="689"/>
    <cellStyle name="_KT_TG_1_CAU Khanh Nam(Thi Cong)" xfId="690"/>
    <cellStyle name="_KT_TG_1_ChiHuong_ApGia" xfId="691"/>
    <cellStyle name="_KT_TG_1_CoCauPhi (version 1)" xfId="692"/>
    <cellStyle name="_KT_TG_1_Copy of 05-12  KH trung han 2016-2020 - Liem Thinh edited (1)" xfId="693"/>
    <cellStyle name="_KT_TG_1_danh muc chuan bi dau tu 2011 ngay 07-6-2011" xfId="694"/>
    <cellStyle name="_KT_TG_1_Danh muc pbo nguon von XSKT, XDCB nam 2009 chuyen qua nam 2010" xfId="695"/>
    <cellStyle name="_KT_TG_1_DAU NOI PL-CL TAI PHU LAMHC" xfId="696"/>
    <cellStyle name="_KT_TG_1_dieu chinh KH 2011 ngay 26-5-2011111" xfId="697"/>
    <cellStyle name="_KT_TG_1_DS KCH PHAN BO VON NSDP NAM 2010" xfId="698"/>
    <cellStyle name="_KT_TG_1_DTCDT MR.2N110.HOCMON.TDTOAN.CCUNG" xfId="699"/>
    <cellStyle name="_KT_TG_1_DU TRU VAT TU" xfId="700"/>
    <cellStyle name="_KT_TG_1_giao KH 2011 ngay 10-12-2010" xfId="701"/>
    <cellStyle name="_KT_TG_1_GTGT 2003" xfId="702"/>
    <cellStyle name="_KT_TG_1_KE KHAI THUE GTGT 2004" xfId="703"/>
    <cellStyle name="_KT_TG_1_KE KHAI THUE GTGT 2004_BCTC2004" xfId="704"/>
    <cellStyle name="_KT_TG_1_KH TPCP 2016-2020 (tong hop)" xfId="705"/>
    <cellStyle name="_KT_TG_1_KH TPCP vung TNB (03-1-2012)" xfId="706"/>
    <cellStyle name="_KT_TG_1_kien giang 2" xfId="707"/>
    <cellStyle name="_KT_TG_1_Lora-tungchau" xfId="708"/>
    <cellStyle name="_KT_TG_1_Luy ke von ung nam 2011 -Thoa gui ngay 12-8-2012" xfId="709"/>
    <cellStyle name="_KT_TG_1_NhanCong" xfId="710"/>
    <cellStyle name="_KT_TG_1_N-X-T-04" xfId="711"/>
    <cellStyle name="_KT_TG_1_PGIA-phieu tham tra Kho bac" xfId="712"/>
    <cellStyle name="_KT_TG_1_phu luc tong ket tinh hinh TH giai doan 03-10 (ngay 30)" xfId="713"/>
    <cellStyle name="_KT_TG_1_PT02-02" xfId="714"/>
    <cellStyle name="_KT_TG_1_PT02-02_Book1" xfId="715"/>
    <cellStyle name="_KT_TG_1_PT02-03" xfId="716"/>
    <cellStyle name="_KT_TG_1_PT02-03_Book1" xfId="717"/>
    <cellStyle name="_KT_TG_1_Qt-HT3PQ1(CauKho)" xfId="718"/>
    <cellStyle name="_KT_TG_1_Sheet1" xfId="719"/>
    <cellStyle name="_KT_TG_1_TK152-04" xfId="720"/>
    <cellStyle name="_KT_TG_1_ÿÿÿÿÿ" xfId="721"/>
    <cellStyle name="_KT_TG_1_ÿÿÿÿÿ_Bieu mau cong trinh khoi cong moi 3-4" xfId="722"/>
    <cellStyle name="_KT_TG_1_ÿÿÿÿÿ_Bieu3ODA" xfId="723"/>
    <cellStyle name="_KT_TG_1_ÿÿÿÿÿ_Bieu4HTMT" xfId="724"/>
    <cellStyle name="_KT_TG_1_ÿÿÿÿÿ_KH TPCP vung TNB (03-1-2012)" xfId="725"/>
    <cellStyle name="_KT_TG_1_ÿÿÿÿÿ_kien giang 2" xfId="726"/>
    <cellStyle name="_KT_TG_2" xfId="727"/>
    <cellStyle name="_KT_TG_2 2" xfId="728"/>
    <cellStyle name="_KT_TG_2_05-12  KH trung han 2016-2020 - Liem Thinh edited" xfId="729"/>
    <cellStyle name="_KT_TG_2_ApGiaVatTu_cayxanh_latgach" xfId="730"/>
    <cellStyle name="_KT_TG_2_BANG TONG HOP TINH HINH THANH QUYET TOAN (MOI I)" xfId="731"/>
    <cellStyle name="_KT_TG_2_BAO CAO KLCT PT2000" xfId="732"/>
    <cellStyle name="_KT_TG_2_BAO CAO PT2000" xfId="733"/>
    <cellStyle name="_KT_TG_2_BAO CAO PT2000_Book1" xfId="734"/>
    <cellStyle name="_KT_TG_2_Bao cao XDCB 2001 - T11 KH dieu chinh 20-11-THAI" xfId="735"/>
    <cellStyle name="_KT_TG_2_BAO GIA NGAY 24-10-08 (co dam)" xfId="736"/>
    <cellStyle name="_KT_TG_2_BC  NAM 2007" xfId="737"/>
    <cellStyle name="_KT_TG_2_BC CV 6403 BKHĐT" xfId="738"/>
    <cellStyle name="_KT_TG_2_BC NQ11-CP - chinh sua lai" xfId="739"/>
    <cellStyle name="_KT_TG_2_BC NQ11-CP-Quynh sau bieu so3" xfId="740"/>
    <cellStyle name="_KT_TG_2_BC_NQ11-CP_-_Thao_sua_lai" xfId="741"/>
    <cellStyle name="_KT_TG_2_Bieu mau cong trinh khoi cong moi 3-4" xfId="742"/>
    <cellStyle name="_KT_TG_2_Bieu3ODA" xfId="743"/>
    <cellStyle name="_KT_TG_2_Bieu3ODA_1" xfId="744"/>
    <cellStyle name="_KT_TG_2_Bieu4HTMT" xfId="745"/>
    <cellStyle name="_KT_TG_2_bo sung von KCH nam 2010 va Du an tre kho khan" xfId="746"/>
    <cellStyle name="_KT_TG_2_Book1" xfId="747"/>
    <cellStyle name="_KT_TG_2_Book1 2" xfId="748"/>
    <cellStyle name="_KT_TG_2_Book1_1" xfId="749"/>
    <cellStyle name="_KT_TG_2_Book1_1 2" xfId="750"/>
    <cellStyle name="_KT_TG_2_Book1_1_BC CV 6403 BKHĐT" xfId="751"/>
    <cellStyle name="_KT_TG_2_Book1_1_Bieu mau cong trinh khoi cong moi 3-4" xfId="752"/>
    <cellStyle name="_KT_TG_2_Book1_1_Bieu3ODA" xfId="753"/>
    <cellStyle name="_KT_TG_2_Book1_1_Bieu4HTMT" xfId="754"/>
    <cellStyle name="_KT_TG_2_Book1_1_Book1" xfId="755"/>
    <cellStyle name="_KT_TG_2_Book1_1_Luy ke von ung nam 2011 -Thoa gui ngay 12-8-2012" xfId="756"/>
    <cellStyle name="_KT_TG_2_Book1_2" xfId="757"/>
    <cellStyle name="_KT_TG_2_Book1_2 2" xfId="758"/>
    <cellStyle name="_KT_TG_2_Book1_2_BC CV 6403 BKHĐT" xfId="759"/>
    <cellStyle name="_KT_TG_2_Book1_2_Bieu3ODA" xfId="760"/>
    <cellStyle name="_KT_TG_2_Book1_2_Luy ke von ung nam 2011 -Thoa gui ngay 12-8-2012" xfId="761"/>
    <cellStyle name="_KT_TG_2_Book1_3" xfId="762"/>
    <cellStyle name="_KT_TG_2_Book1_3 2" xfId="763"/>
    <cellStyle name="_KT_TG_2_Book1_4" xfId="764"/>
    <cellStyle name="_KT_TG_2_Book1_BC CV 6403 BKHĐT" xfId="765"/>
    <cellStyle name="_KT_TG_2_Book1_Bieu mau cong trinh khoi cong moi 3-4" xfId="766"/>
    <cellStyle name="_KT_TG_2_Book1_Bieu3ODA" xfId="767"/>
    <cellStyle name="_KT_TG_2_Book1_Bieu4HTMT" xfId="768"/>
    <cellStyle name="_KT_TG_2_Book1_bo sung von KCH nam 2010 va Du an tre kho khan" xfId="769"/>
    <cellStyle name="_KT_TG_2_Book1_Book1" xfId="770"/>
    <cellStyle name="_KT_TG_2_Book1_danh muc chuan bi dau tu 2011 ngay 07-6-2011" xfId="771"/>
    <cellStyle name="_KT_TG_2_Book1_Danh muc pbo nguon von XSKT, XDCB nam 2009 chuyen qua nam 2010" xfId="772"/>
    <cellStyle name="_KT_TG_2_Book1_dieu chinh KH 2011 ngay 26-5-2011111" xfId="773"/>
    <cellStyle name="_KT_TG_2_Book1_DS KCH PHAN BO VON NSDP NAM 2010" xfId="774"/>
    <cellStyle name="_KT_TG_2_Book1_giao KH 2011 ngay 10-12-2010" xfId="775"/>
    <cellStyle name="_KT_TG_2_Book1_Luy ke von ung nam 2011 -Thoa gui ngay 12-8-2012" xfId="776"/>
    <cellStyle name="_KT_TG_2_CAU Khanh Nam(Thi Cong)" xfId="777"/>
    <cellStyle name="_KT_TG_2_ChiHuong_ApGia" xfId="778"/>
    <cellStyle name="_KT_TG_2_CoCauPhi (version 1)" xfId="779"/>
    <cellStyle name="_KT_TG_2_Copy of 05-12  KH trung han 2016-2020 - Liem Thinh edited (1)" xfId="780"/>
    <cellStyle name="_KT_TG_2_danh muc chuan bi dau tu 2011 ngay 07-6-2011" xfId="781"/>
    <cellStyle name="_KT_TG_2_Danh muc pbo nguon von XSKT, XDCB nam 2009 chuyen qua nam 2010" xfId="782"/>
    <cellStyle name="_KT_TG_2_DAU NOI PL-CL TAI PHU LAMHC" xfId="783"/>
    <cellStyle name="_KT_TG_2_dieu chinh KH 2011 ngay 26-5-2011111" xfId="784"/>
    <cellStyle name="_KT_TG_2_DS KCH PHAN BO VON NSDP NAM 2010" xfId="785"/>
    <cellStyle name="_KT_TG_2_DTCDT MR.2N110.HOCMON.TDTOAN.CCUNG" xfId="786"/>
    <cellStyle name="_KT_TG_2_DU TRU VAT TU" xfId="787"/>
    <cellStyle name="_KT_TG_2_giao KH 2011 ngay 10-12-2010" xfId="788"/>
    <cellStyle name="_KT_TG_2_GTGT 2003" xfId="789"/>
    <cellStyle name="_KT_TG_2_KE KHAI THUE GTGT 2004" xfId="790"/>
    <cellStyle name="_KT_TG_2_KE KHAI THUE GTGT 2004_BCTC2004" xfId="791"/>
    <cellStyle name="_KT_TG_2_KH TPCP 2016-2020 (tong hop)" xfId="792"/>
    <cellStyle name="_KT_TG_2_KH TPCP vung TNB (03-1-2012)" xfId="793"/>
    <cellStyle name="_KT_TG_2_kien giang 2" xfId="794"/>
    <cellStyle name="_KT_TG_2_Lora-tungchau" xfId="795"/>
    <cellStyle name="_KT_TG_2_Luy ke von ung nam 2011 -Thoa gui ngay 12-8-2012" xfId="796"/>
    <cellStyle name="_KT_TG_2_NhanCong" xfId="797"/>
    <cellStyle name="_KT_TG_2_N-X-T-04" xfId="798"/>
    <cellStyle name="_KT_TG_2_PGIA-phieu tham tra Kho bac" xfId="799"/>
    <cellStyle name="_KT_TG_2_phu luc tong ket tinh hinh TH giai doan 03-10 (ngay 30)" xfId="800"/>
    <cellStyle name="_KT_TG_2_PT02-02" xfId="801"/>
    <cellStyle name="_KT_TG_2_PT02-02_Book1" xfId="802"/>
    <cellStyle name="_KT_TG_2_PT02-03" xfId="803"/>
    <cellStyle name="_KT_TG_2_PT02-03_Book1" xfId="804"/>
    <cellStyle name="_KT_TG_2_Qt-HT3PQ1(CauKho)" xfId="805"/>
    <cellStyle name="_KT_TG_2_Sheet1" xfId="806"/>
    <cellStyle name="_KT_TG_2_TK152-04" xfId="807"/>
    <cellStyle name="_KT_TG_2_ÿÿÿÿÿ" xfId="808"/>
    <cellStyle name="_KT_TG_2_ÿÿÿÿÿ_Bieu mau cong trinh khoi cong moi 3-4" xfId="809"/>
    <cellStyle name="_KT_TG_2_ÿÿÿÿÿ_Bieu3ODA" xfId="810"/>
    <cellStyle name="_KT_TG_2_ÿÿÿÿÿ_Bieu4HTMT" xfId="811"/>
    <cellStyle name="_KT_TG_2_ÿÿÿÿÿ_KH TPCP vung TNB (03-1-2012)" xfId="812"/>
    <cellStyle name="_KT_TG_2_ÿÿÿÿÿ_kien giang 2" xfId="813"/>
    <cellStyle name="_KT_TG_3" xfId="814"/>
    <cellStyle name="_KT_TG_4" xfId="815"/>
    <cellStyle name="_KT_TG_4 2" xfId="816"/>
    <cellStyle name="_KT_TG_4_05-12  KH trung han 2016-2020 - Liem Thinh edited" xfId="817"/>
    <cellStyle name="_KT_TG_4_Copy of 05-12  KH trung han 2016-2020 - Liem Thinh edited (1)" xfId="818"/>
    <cellStyle name="_KT_TG_4_KH TPCP 2016-2020 (tong hop)" xfId="819"/>
    <cellStyle name="_KT_TG_4_Lora-tungchau" xfId="820"/>
    <cellStyle name="_KT_TG_4_Lora-tungchau 2" xfId="821"/>
    <cellStyle name="_KT_TG_4_Lora-tungchau_05-12  KH trung han 2016-2020 - Liem Thinh edited" xfId="822"/>
    <cellStyle name="_KT_TG_4_Lora-tungchau_Copy of 05-12  KH trung han 2016-2020 - Liem Thinh edited (1)" xfId="823"/>
    <cellStyle name="_KT_TG_4_Lora-tungchau_KH TPCP 2016-2020 (tong hop)" xfId="824"/>
    <cellStyle name="_KT_TG_4_Qt-HT3PQ1(CauKho)" xfId="825"/>
    <cellStyle name="_Lora-tungchau" xfId="826"/>
    <cellStyle name="_Lora-tungchau 2" xfId="827"/>
    <cellStyle name="_Lora-tungchau_05-12  KH trung han 2016-2020 - Liem Thinh edited" xfId="828"/>
    <cellStyle name="_Lora-tungchau_Copy of 05-12  KH trung han 2016-2020 - Liem Thinh edited (1)" xfId="829"/>
    <cellStyle name="_Lora-tungchau_KH TPCP 2016-2020 (tong hop)" xfId="830"/>
    <cellStyle name="_Luy ke von ung nam 2011 -Thoa gui ngay 12-8-2012" xfId="831"/>
    <cellStyle name="_mau so 3" xfId="832"/>
    <cellStyle name="_MauThanTKKT-goi7-DonGia2143(vl t7)" xfId="833"/>
    <cellStyle name="_MauThanTKKT-goi7-DonGia2143(vl t7)_!1 1 bao cao giao KH ve HTCMT vung TNB   12-12-2011" xfId="834"/>
    <cellStyle name="_MauThanTKKT-goi7-DonGia2143(vl t7)_Bieu4HTMT" xfId="835"/>
    <cellStyle name="_MauThanTKKT-goi7-DonGia2143(vl t7)_Bieu4HTMT_!1 1 bao cao giao KH ve HTCMT vung TNB   12-12-2011" xfId="836"/>
    <cellStyle name="_MauThanTKKT-goi7-DonGia2143(vl t7)_Bieu4HTMT_KH TPCP vung TNB (03-1-2012)" xfId="837"/>
    <cellStyle name="_MauThanTKKT-goi7-DonGia2143(vl t7)_KH TPCP vung TNB (03-1-2012)" xfId="838"/>
    <cellStyle name="_Nhu cau von ung truoc 2011 Tha h Hoa + Nge An gui TW" xfId="839"/>
    <cellStyle name="_Nhu cau von ung truoc 2011 Tha h Hoa + Nge An gui TW_!1 1 bao cao giao KH ve HTCMT vung TNB   12-12-2011" xfId="840"/>
    <cellStyle name="_Nhu cau von ung truoc 2011 Tha h Hoa + Nge An gui TW_Bieu4HTMT" xfId="841"/>
    <cellStyle name="_Nhu cau von ung truoc 2011 Tha h Hoa + Nge An gui TW_Bieu4HTMT_!1 1 bao cao giao KH ve HTCMT vung TNB   12-12-2011" xfId="842"/>
    <cellStyle name="_Nhu cau von ung truoc 2011 Tha h Hoa + Nge An gui TW_Bieu4HTMT_KH TPCP vung TNB (03-1-2012)" xfId="843"/>
    <cellStyle name="_Nhu cau von ung truoc 2011 Tha h Hoa + Nge An gui TW_KH TPCP vung TNB (03-1-2012)" xfId="844"/>
    <cellStyle name="_N-X-T-04" xfId="845"/>
    <cellStyle name="_PERSONAL" xfId="846"/>
    <cellStyle name="_PERSONAL_BC CV 6403 BKHĐT" xfId="847"/>
    <cellStyle name="_PERSONAL_Bieu mau cong trinh khoi cong moi 3-4" xfId="848"/>
    <cellStyle name="_PERSONAL_Bieu3ODA" xfId="849"/>
    <cellStyle name="_PERSONAL_Bieu4HTMT" xfId="850"/>
    <cellStyle name="_PERSONAL_Book1" xfId="851"/>
    <cellStyle name="_PERSONAL_Book1 2" xfId="852"/>
    <cellStyle name="_PERSONAL_HTQ.8 GD1" xfId="853"/>
    <cellStyle name="_PERSONAL_HTQ.8 GD1_05-12  KH trung han 2016-2020 - Liem Thinh edited" xfId="854"/>
    <cellStyle name="_PERSONAL_HTQ.8 GD1_Copy of 05-12  KH trung han 2016-2020 - Liem Thinh edited (1)" xfId="855"/>
    <cellStyle name="_PERSONAL_HTQ.8 GD1_KH TPCP 2016-2020 (tong hop)" xfId="856"/>
    <cellStyle name="_PERSONAL_Luy ke von ung nam 2011 -Thoa gui ngay 12-8-2012" xfId="857"/>
    <cellStyle name="_PERSONAL_Tong hop KHCB 2001" xfId="858"/>
    <cellStyle name="_Phan bo KH 2009 TPCP" xfId="859"/>
    <cellStyle name="_phong bo mon22" xfId="860"/>
    <cellStyle name="_phong bo mon22_!1 1 bao cao giao KH ve HTCMT vung TNB   12-12-2011" xfId="861"/>
    <cellStyle name="_phong bo mon22_KH TPCP vung TNB (03-1-2012)" xfId="862"/>
    <cellStyle name="_Phu luc 2 (Bieu 2) TH KH 2010" xfId="863"/>
    <cellStyle name="_phu luc tong ket tinh hinh TH giai doan 03-10 (ngay 30)" xfId="864"/>
    <cellStyle name="_Phuluckinhphi_DC_lan 4_YL" xfId="865"/>
    <cellStyle name="_Q TOAN  SCTX QL.62 QUI I ( oanh)" xfId="866"/>
    <cellStyle name="_Q TOAN  SCTX QL.62 QUI II ( oanh)" xfId="867"/>
    <cellStyle name="_QT SCTXQL62_QT1 (Cty QL)" xfId="868"/>
    <cellStyle name="_Qt-HT3PQ1(CauKho)" xfId="869"/>
    <cellStyle name="_Sheet1" xfId="870"/>
    <cellStyle name="_Sheet2" xfId="871"/>
    <cellStyle name="_TG-TH" xfId="872"/>
    <cellStyle name="_TG-TH_1" xfId="873"/>
    <cellStyle name="_TG-TH_1 2" xfId="874"/>
    <cellStyle name="_TG-TH_1_05-12  KH trung han 2016-2020 - Liem Thinh edited" xfId="875"/>
    <cellStyle name="_TG-TH_1_ApGiaVatTu_cayxanh_latgach" xfId="876"/>
    <cellStyle name="_TG-TH_1_BANG TONG HOP TINH HINH THANH QUYET TOAN (MOI I)" xfId="877"/>
    <cellStyle name="_TG-TH_1_BAO CAO KLCT PT2000" xfId="878"/>
    <cellStyle name="_TG-TH_1_BAO CAO PT2000" xfId="879"/>
    <cellStyle name="_TG-TH_1_BAO CAO PT2000_Book1" xfId="880"/>
    <cellStyle name="_TG-TH_1_Bao cao XDCB 2001 - T11 KH dieu chinh 20-11-THAI" xfId="881"/>
    <cellStyle name="_TG-TH_1_BAO GIA NGAY 24-10-08 (co dam)" xfId="882"/>
    <cellStyle name="_TG-TH_1_BC  NAM 2007" xfId="883"/>
    <cellStyle name="_TG-TH_1_BC CV 6403 BKHĐT" xfId="884"/>
    <cellStyle name="_TG-TH_1_BC NQ11-CP - chinh sua lai" xfId="885"/>
    <cellStyle name="_TG-TH_1_BC NQ11-CP-Quynh sau bieu so3" xfId="886"/>
    <cellStyle name="_TG-TH_1_BC_NQ11-CP_-_Thao_sua_lai" xfId="887"/>
    <cellStyle name="_TG-TH_1_Bieu mau cong trinh khoi cong moi 3-4" xfId="888"/>
    <cellStyle name="_TG-TH_1_Bieu3ODA" xfId="889"/>
    <cellStyle name="_TG-TH_1_Bieu3ODA_1" xfId="890"/>
    <cellStyle name="_TG-TH_1_Bieu4HTMT" xfId="891"/>
    <cellStyle name="_TG-TH_1_bo sung von KCH nam 2010 va Du an tre kho khan" xfId="892"/>
    <cellStyle name="_TG-TH_1_Book1" xfId="893"/>
    <cellStyle name="_TG-TH_1_Book1 2" xfId="894"/>
    <cellStyle name="_TG-TH_1_Book1_1" xfId="895"/>
    <cellStyle name="_TG-TH_1_Book1_1 2" xfId="896"/>
    <cellStyle name="_TG-TH_1_Book1_1_BC CV 6403 BKHĐT" xfId="897"/>
    <cellStyle name="_TG-TH_1_Book1_1_Bieu mau cong trinh khoi cong moi 3-4" xfId="898"/>
    <cellStyle name="_TG-TH_1_Book1_1_Bieu3ODA" xfId="899"/>
    <cellStyle name="_TG-TH_1_Book1_1_Bieu4HTMT" xfId="900"/>
    <cellStyle name="_TG-TH_1_Book1_1_Book1" xfId="901"/>
    <cellStyle name="_TG-TH_1_Book1_1_Luy ke von ung nam 2011 -Thoa gui ngay 12-8-2012" xfId="902"/>
    <cellStyle name="_TG-TH_1_Book1_2" xfId="903"/>
    <cellStyle name="_TG-TH_1_Book1_2 2" xfId="904"/>
    <cellStyle name="_TG-TH_1_Book1_2_BC CV 6403 BKHĐT" xfId="905"/>
    <cellStyle name="_TG-TH_1_Book1_2_Bieu3ODA" xfId="906"/>
    <cellStyle name="_TG-TH_1_Book1_2_Luy ke von ung nam 2011 -Thoa gui ngay 12-8-2012" xfId="907"/>
    <cellStyle name="_TG-TH_1_Book1_3" xfId="908"/>
    <cellStyle name="_TG-TH_1_Book1_4" xfId="909"/>
    <cellStyle name="_TG-TH_1_Book1_BC CV 6403 BKHĐT" xfId="910"/>
    <cellStyle name="_TG-TH_1_Book1_BC-QT-WB-dthao" xfId="911"/>
    <cellStyle name="_TG-TH_1_Book1_Bieu mau cong trinh khoi cong moi 3-4" xfId="912"/>
    <cellStyle name="_TG-TH_1_Book1_Bieu3ODA" xfId="913"/>
    <cellStyle name="_TG-TH_1_Book1_Bieu4HTMT" xfId="914"/>
    <cellStyle name="_TG-TH_1_Book1_bo sung von KCH nam 2010 va Du an tre kho khan" xfId="915"/>
    <cellStyle name="_TG-TH_1_Book1_Book1" xfId="916"/>
    <cellStyle name="_TG-TH_1_Book1_danh muc chuan bi dau tu 2011 ngay 07-6-2011" xfId="917"/>
    <cellStyle name="_TG-TH_1_Book1_Danh muc pbo nguon von XSKT, XDCB nam 2009 chuyen qua nam 2010" xfId="918"/>
    <cellStyle name="_TG-TH_1_Book1_dieu chinh KH 2011 ngay 26-5-2011111" xfId="919"/>
    <cellStyle name="_TG-TH_1_Book1_DS KCH PHAN BO VON NSDP NAM 2010" xfId="920"/>
    <cellStyle name="_TG-TH_1_Book1_giao KH 2011 ngay 10-12-2010" xfId="921"/>
    <cellStyle name="_TG-TH_1_Book1_Luy ke von ung nam 2011 -Thoa gui ngay 12-8-2012" xfId="922"/>
    <cellStyle name="_TG-TH_1_CAU Khanh Nam(Thi Cong)" xfId="923"/>
    <cellStyle name="_TG-TH_1_ChiHuong_ApGia" xfId="924"/>
    <cellStyle name="_TG-TH_1_CoCauPhi (version 1)" xfId="925"/>
    <cellStyle name="_TG-TH_1_Copy of 05-12  KH trung han 2016-2020 - Liem Thinh edited (1)" xfId="926"/>
    <cellStyle name="_TG-TH_1_danh muc chuan bi dau tu 2011 ngay 07-6-2011" xfId="927"/>
    <cellStyle name="_TG-TH_1_Danh muc pbo nguon von XSKT, XDCB nam 2009 chuyen qua nam 2010" xfId="928"/>
    <cellStyle name="_TG-TH_1_DAU NOI PL-CL TAI PHU LAMHC" xfId="929"/>
    <cellStyle name="_TG-TH_1_dieu chinh KH 2011 ngay 26-5-2011111" xfId="930"/>
    <cellStyle name="_TG-TH_1_DS KCH PHAN BO VON NSDP NAM 2010" xfId="931"/>
    <cellStyle name="_TG-TH_1_DTCDT MR.2N110.HOCMON.TDTOAN.CCUNG" xfId="932"/>
    <cellStyle name="_TG-TH_1_DU TRU VAT TU" xfId="933"/>
    <cellStyle name="_TG-TH_1_giao KH 2011 ngay 10-12-2010" xfId="934"/>
    <cellStyle name="_TG-TH_1_GTGT 2003" xfId="935"/>
    <cellStyle name="_TG-TH_1_KE KHAI THUE GTGT 2004" xfId="936"/>
    <cellStyle name="_TG-TH_1_KE KHAI THUE GTGT 2004_BCTC2004" xfId="937"/>
    <cellStyle name="_TG-TH_1_KH TPCP 2016-2020 (tong hop)" xfId="938"/>
    <cellStyle name="_TG-TH_1_KH TPCP vung TNB (03-1-2012)" xfId="939"/>
    <cellStyle name="_TG-TH_1_kien giang 2" xfId="940"/>
    <cellStyle name="_TG-TH_1_Lora-tungchau" xfId="941"/>
    <cellStyle name="_TG-TH_1_Luy ke von ung nam 2011 -Thoa gui ngay 12-8-2012" xfId="942"/>
    <cellStyle name="_TG-TH_1_NhanCong" xfId="943"/>
    <cellStyle name="_TG-TH_1_N-X-T-04" xfId="944"/>
    <cellStyle name="_TG-TH_1_PGIA-phieu tham tra Kho bac" xfId="945"/>
    <cellStyle name="_TG-TH_1_phu luc tong ket tinh hinh TH giai doan 03-10 (ngay 30)" xfId="946"/>
    <cellStyle name="_TG-TH_1_PT02-02" xfId="947"/>
    <cellStyle name="_TG-TH_1_PT02-02_Book1" xfId="948"/>
    <cellStyle name="_TG-TH_1_PT02-03" xfId="949"/>
    <cellStyle name="_TG-TH_1_PT02-03_Book1" xfId="950"/>
    <cellStyle name="_TG-TH_1_Qt-HT3PQ1(CauKho)" xfId="951"/>
    <cellStyle name="_TG-TH_1_Sheet1" xfId="952"/>
    <cellStyle name="_TG-TH_1_TK152-04" xfId="953"/>
    <cellStyle name="_TG-TH_1_ÿÿÿÿÿ" xfId="954"/>
    <cellStyle name="_TG-TH_1_ÿÿÿÿÿ_Bieu mau cong trinh khoi cong moi 3-4" xfId="955"/>
    <cellStyle name="_TG-TH_1_ÿÿÿÿÿ_Bieu3ODA" xfId="956"/>
    <cellStyle name="_TG-TH_1_ÿÿÿÿÿ_Bieu4HTMT" xfId="957"/>
    <cellStyle name="_TG-TH_1_ÿÿÿÿÿ_KH TPCP vung TNB (03-1-2012)" xfId="958"/>
    <cellStyle name="_TG-TH_1_ÿÿÿÿÿ_kien giang 2" xfId="959"/>
    <cellStyle name="_TG-TH_2" xfId="960"/>
    <cellStyle name="_TG-TH_2 2" xfId="961"/>
    <cellStyle name="_TG-TH_2_05-12  KH trung han 2016-2020 - Liem Thinh edited" xfId="962"/>
    <cellStyle name="_TG-TH_2_ApGiaVatTu_cayxanh_latgach" xfId="963"/>
    <cellStyle name="_TG-TH_2_BANG TONG HOP TINH HINH THANH QUYET TOAN (MOI I)" xfId="964"/>
    <cellStyle name="_TG-TH_2_BAO CAO KLCT PT2000" xfId="965"/>
    <cellStyle name="_TG-TH_2_BAO CAO PT2000" xfId="966"/>
    <cellStyle name="_TG-TH_2_BAO CAO PT2000_Book1" xfId="967"/>
    <cellStyle name="_TG-TH_2_Bao cao XDCB 2001 - T11 KH dieu chinh 20-11-THAI" xfId="968"/>
    <cellStyle name="_TG-TH_2_BAO GIA NGAY 24-10-08 (co dam)" xfId="969"/>
    <cellStyle name="_TG-TH_2_BC  NAM 2007" xfId="970"/>
    <cellStyle name="_TG-TH_2_BC CV 6403 BKHĐT" xfId="971"/>
    <cellStyle name="_TG-TH_2_BC NQ11-CP - chinh sua lai" xfId="972"/>
    <cellStyle name="_TG-TH_2_BC NQ11-CP-Quynh sau bieu so3" xfId="973"/>
    <cellStyle name="_TG-TH_2_BC_NQ11-CP_-_Thao_sua_lai" xfId="974"/>
    <cellStyle name="_TG-TH_2_Bieu mau cong trinh khoi cong moi 3-4" xfId="975"/>
    <cellStyle name="_TG-TH_2_Bieu3ODA" xfId="976"/>
    <cellStyle name="_TG-TH_2_Bieu3ODA_1" xfId="977"/>
    <cellStyle name="_TG-TH_2_Bieu4HTMT" xfId="978"/>
    <cellStyle name="_TG-TH_2_bo sung von KCH nam 2010 va Du an tre kho khan" xfId="979"/>
    <cellStyle name="_TG-TH_2_Book1" xfId="980"/>
    <cellStyle name="_TG-TH_2_Book1 2" xfId="981"/>
    <cellStyle name="_TG-TH_2_Book1_1" xfId="982"/>
    <cellStyle name="_TG-TH_2_Book1_1 2" xfId="983"/>
    <cellStyle name="_TG-TH_2_Book1_1_BC CV 6403 BKHĐT" xfId="984"/>
    <cellStyle name="_TG-TH_2_Book1_1_Bieu mau cong trinh khoi cong moi 3-4" xfId="985"/>
    <cellStyle name="_TG-TH_2_Book1_1_Bieu3ODA" xfId="986"/>
    <cellStyle name="_TG-TH_2_Book1_1_Bieu4HTMT" xfId="987"/>
    <cellStyle name="_TG-TH_2_Book1_1_Book1" xfId="988"/>
    <cellStyle name="_TG-TH_2_Book1_1_Luy ke von ung nam 2011 -Thoa gui ngay 12-8-2012" xfId="989"/>
    <cellStyle name="_TG-TH_2_Book1_2" xfId="990"/>
    <cellStyle name="_TG-TH_2_Book1_2 2" xfId="991"/>
    <cellStyle name="_TG-TH_2_Book1_2_BC CV 6403 BKHĐT" xfId="992"/>
    <cellStyle name="_TG-TH_2_Book1_2_Bieu3ODA" xfId="993"/>
    <cellStyle name="_TG-TH_2_Book1_2_Luy ke von ung nam 2011 -Thoa gui ngay 12-8-2012" xfId="994"/>
    <cellStyle name="_TG-TH_2_Book1_3" xfId="995"/>
    <cellStyle name="_TG-TH_2_Book1_3 2" xfId="996"/>
    <cellStyle name="_TG-TH_2_Book1_4" xfId="997"/>
    <cellStyle name="_TG-TH_2_Book1_BC CV 6403 BKHĐT" xfId="998"/>
    <cellStyle name="_TG-TH_2_Book1_Bieu mau cong trinh khoi cong moi 3-4" xfId="999"/>
    <cellStyle name="_TG-TH_2_Book1_Bieu3ODA" xfId="1000"/>
    <cellStyle name="_TG-TH_2_Book1_Bieu4HTMT" xfId="1001"/>
    <cellStyle name="_TG-TH_2_Book1_bo sung von KCH nam 2010 va Du an tre kho khan" xfId="1002"/>
    <cellStyle name="_TG-TH_2_Book1_Book1" xfId="1003"/>
    <cellStyle name="_TG-TH_2_Book1_danh muc chuan bi dau tu 2011 ngay 07-6-2011" xfId="1004"/>
    <cellStyle name="_TG-TH_2_Book1_Danh muc pbo nguon von XSKT, XDCB nam 2009 chuyen qua nam 2010" xfId="1005"/>
    <cellStyle name="_TG-TH_2_Book1_dieu chinh KH 2011 ngay 26-5-2011111" xfId="1006"/>
    <cellStyle name="_TG-TH_2_Book1_DS KCH PHAN BO VON NSDP NAM 2010" xfId="1007"/>
    <cellStyle name="_TG-TH_2_Book1_giao KH 2011 ngay 10-12-2010" xfId="1008"/>
    <cellStyle name="_TG-TH_2_Book1_Luy ke von ung nam 2011 -Thoa gui ngay 12-8-2012" xfId="1009"/>
    <cellStyle name="_TG-TH_2_CAU Khanh Nam(Thi Cong)" xfId="1010"/>
    <cellStyle name="_TG-TH_2_ChiHuong_ApGia" xfId="1011"/>
    <cellStyle name="_TG-TH_2_CoCauPhi (version 1)" xfId="1012"/>
    <cellStyle name="_TG-TH_2_Copy of 05-12  KH trung han 2016-2020 - Liem Thinh edited (1)" xfId="1013"/>
    <cellStyle name="_TG-TH_2_danh muc chuan bi dau tu 2011 ngay 07-6-2011" xfId="1014"/>
    <cellStyle name="_TG-TH_2_Danh muc pbo nguon von XSKT, XDCB nam 2009 chuyen qua nam 2010" xfId="1015"/>
    <cellStyle name="_TG-TH_2_DAU NOI PL-CL TAI PHU LAMHC" xfId="1016"/>
    <cellStyle name="_TG-TH_2_dieu chinh KH 2011 ngay 26-5-2011111" xfId="1017"/>
    <cellStyle name="_TG-TH_2_DS KCH PHAN BO VON NSDP NAM 2010" xfId="1018"/>
    <cellStyle name="_TG-TH_2_DTCDT MR.2N110.HOCMON.TDTOAN.CCUNG" xfId="1019"/>
    <cellStyle name="_TG-TH_2_DU TRU VAT TU" xfId="1020"/>
    <cellStyle name="_TG-TH_2_giao KH 2011 ngay 10-12-2010" xfId="1021"/>
    <cellStyle name="_TG-TH_2_GTGT 2003" xfId="1022"/>
    <cellStyle name="_TG-TH_2_KE KHAI THUE GTGT 2004" xfId="1023"/>
    <cellStyle name="_TG-TH_2_KE KHAI THUE GTGT 2004_BCTC2004" xfId="1024"/>
    <cellStyle name="_TG-TH_2_KH TPCP 2016-2020 (tong hop)" xfId="1025"/>
    <cellStyle name="_TG-TH_2_KH TPCP vung TNB (03-1-2012)" xfId="1026"/>
    <cellStyle name="_TG-TH_2_kien giang 2" xfId="1027"/>
    <cellStyle name="_TG-TH_2_Lora-tungchau" xfId="1028"/>
    <cellStyle name="_TG-TH_2_Luy ke von ung nam 2011 -Thoa gui ngay 12-8-2012" xfId="1029"/>
    <cellStyle name="_TG-TH_2_NhanCong" xfId="1030"/>
    <cellStyle name="_TG-TH_2_N-X-T-04" xfId="1031"/>
    <cellStyle name="_TG-TH_2_PGIA-phieu tham tra Kho bac" xfId="1032"/>
    <cellStyle name="_TG-TH_2_phu luc tong ket tinh hinh TH giai doan 03-10 (ngay 30)" xfId="1033"/>
    <cellStyle name="_TG-TH_2_PT02-02" xfId="1034"/>
    <cellStyle name="_TG-TH_2_PT02-02_Book1" xfId="1035"/>
    <cellStyle name="_TG-TH_2_PT02-03" xfId="1036"/>
    <cellStyle name="_TG-TH_2_PT02-03_Book1" xfId="1037"/>
    <cellStyle name="_TG-TH_2_Qt-HT3PQ1(CauKho)" xfId="1038"/>
    <cellStyle name="_TG-TH_2_Sheet1" xfId="1039"/>
    <cellStyle name="_TG-TH_2_TK152-04" xfId="1040"/>
    <cellStyle name="_TG-TH_2_ÿÿÿÿÿ" xfId="1041"/>
    <cellStyle name="_TG-TH_2_ÿÿÿÿÿ_Bieu mau cong trinh khoi cong moi 3-4" xfId="1042"/>
    <cellStyle name="_TG-TH_2_ÿÿÿÿÿ_Bieu3ODA" xfId="1043"/>
    <cellStyle name="_TG-TH_2_ÿÿÿÿÿ_Bieu4HTMT" xfId="1044"/>
    <cellStyle name="_TG-TH_2_ÿÿÿÿÿ_KH TPCP vung TNB (03-1-2012)" xfId="1045"/>
    <cellStyle name="_TG-TH_2_ÿÿÿÿÿ_kien giang 2" xfId="1046"/>
    <cellStyle name="_TG-TH_3" xfId="1047"/>
    <cellStyle name="_TG-TH_3 2" xfId="1048"/>
    <cellStyle name="_TG-TH_3_05-12  KH trung han 2016-2020 - Liem Thinh edited" xfId="1049"/>
    <cellStyle name="_TG-TH_3_Copy of 05-12  KH trung han 2016-2020 - Liem Thinh edited (1)" xfId="1050"/>
    <cellStyle name="_TG-TH_3_KH TPCP 2016-2020 (tong hop)" xfId="1051"/>
    <cellStyle name="_TG-TH_3_Lora-tungchau" xfId="1052"/>
    <cellStyle name="_TG-TH_3_Lora-tungchau 2" xfId="1053"/>
    <cellStyle name="_TG-TH_3_Lora-tungchau_05-12  KH trung han 2016-2020 - Liem Thinh edited" xfId="1054"/>
    <cellStyle name="_TG-TH_3_Lora-tungchau_Copy of 05-12  KH trung han 2016-2020 - Liem Thinh edited (1)" xfId="1055"/>
    <cellStyle name="_TG-TH_3_Lora-tungchau_KH TPCP 2016-2020 (tong hop)" xfId="1056"/>
    <cellStyle name="_TG-TH_3_Qt-HT3PQ1(CauKho)" xfId="1057"/>
    <cellStyle name="_TG-TH_4" xfId="1058"/>
    <cellStyle name="_TH KH 2010" xfId="1059"/>
    <cellStyle name="_TK152-04" xfId="1060"/>
    <cellStyle name="_Tong dutoan PP LAHAI" xfId="1061"/>
    <cellStyle name="_TPCP GT-24-5-Mien Nui" xfId="1062"/>
    <cellStyle name="_TPCP GT-24-5-Mien Nui_!1 1 bao cao giao KH ve HTCMT vung TNB   12-12-2011" xfId="1063"/>
    <cellStyle name="_TPCP GT-24-5-Mien Nui_Bieu4HTMT" xfId="1064"/>
    <cellStyle name="_TPCP GT-24-5-Mien Nui_Bieu4HTMT_!1 1 bao cao giao KH ve HTCMT vung TNB   12-12-2011" xfId="1065"/>
    <cellStyle name="_TPCP GT-24-5-Mien Nui_Bieu4HTMT_KH TPCP vung TNB (03-1-2012)" xfId="1066"/>
    <cellStyle name="_TPCP GT-24-5-Mien Nui_KH TPCP vung TNB (03-1-2012)" xfId="1067"/>
    <cellStyle name="_TT209BTC3" xfId="1068"/>
    <cellStyle name="_ung truoc 2011 NSTW Thanh Hoa + Nge An gui Thu 12-5" xfId="1069"/>
    <cellStyle name="_ung truoc 2011 NSTW Thanh Hoa + Nge An gui Thu 12-5_!1 1 bao cao giao KH ve HTCMT vung TNB   12-12-2011" xfId="1070"/>
    <cellStyle name="_ung truoc 2011 NSTW Thanh Hoa + Nge An gui Thu 12-5_Bieu4HTMT" xfId="1071"/>
    <cellStyle name="_ung truoc 2011 NSTW Thanh Hoa + Nge An gui Thu 12-5_Bieu4HTMT_!1 1 bao cao giao KH ve HTCMT vung TNB   12-12-2011" xfId="1072"/>
    <cellStyle name="_ung truoc 2011 NSTW Thanh Hoa + Nge An gui Thu 12-5_Bieu4HTMT_KH TPCP vung TNB (03-1-2012)" xfId="1073"/>
    <cellStyle name="_ung truoc 2011 NSTW Thanh Hoa + Nge An gui Thu 12-5_KH TPCP vung TNB (03-1-2012)" xfId="1074"/>
    <cellStyle name="_ung truoc cua long an (6-5-2010)" xfId="1075"/>
    <cellStyle name="_Ung von nam 2011 vung TNB - Doan Cong tac (12-5-2010)" xfId="1076"/>
    <cellStyle name="_Ung von nam 2011 vung TNB - Doan Cong tac (12-5-2010)_!1 1 bao cao giao KH ve HTCMT vung TNB   12-12-2011" xfId="1077"/>
    <cellStyle name="_Ung von nam 2011 vung TNB - Doan Cong tac (12-5-2010)_Bieu4HTMT" xfId="1078"/>
    <cellStyle name="_Ung von nam 2011 vung TNB - Doan Cong tac (12-5-2010)_Bieu4HTMT_!1 1 bao cao giao KH ve HTCMT vung TNB   12-12-2011" xfId="1079"/>
    <cellStyle name="_Ung von nam 2011 vung TNB - Doan Cong tac (12-5-2010)_Bieu4HTMT_KH TPCP vung TNB (03-1-2012)" xfId="1080"/>
    <cellStyle name="_Ung von nam 2011 vung TNB - Doan Cong tac (12-5-2010)_Chuẩn bị đầu tư 2011 (sep Hung)_KH 2012 (T3-2013)" xfId="1081"/>
    <cellStyle name="_Ung von nam 2011 vung TNB - Doan Cong tac (12-5-2010)_Cong trinh co y kien LD_Dang_NN_2011-Tay nguyen-9-10" xfId="1082"/>
    <cellStyle name="_Ung von nam 2011 vung TNB - Doan Cong tac (12-5-2010)_Cong trinh co y kien LD_Dang_NN_2011-Tay nguyen-9-10_!1 1 bao cao giao KH ve HTCMT vung TNB   12-12-2011" xfId="1083"/>
    <cellStyle name="_Ung von nam 2011 vung TNB - Doan Cong tac (12-5-2010)_Cong trinh co y kien LD_Dang_NN_2011-Tay nguyen-9-10_Bieu4HTMT" xfId="1084"/>
    <cellStyle name="_Ung von nam 2011 vung TNB - Doan Cong tac (12-5-2010)_Cong trinh co y kien LD_Dang_NN_2011-Tay nguyen-9-10_Bieu4HTMT_!1 1 bao cao giao KH ve HTCMT vung TNB   12-12-2011" xfId="1085"/>
    <cellStyle name="_Ung von nam 2011 vung TNB - Doan Cong tac (12-5-2010)_Cong trinh co y kien LD_Dang_NN_2011-Tay nguyen-9-10_Bieu4HTMT_KH TPCP vung TNB (03-1-2012)" xfId="1086"/>
    <cellStyle name="_Ung von nam 2011 vung TNB - Doan Cong tac (12-5-2010)_Cong trinh co y kien LD_Dang_NN_2011-Tay nguyen-9-10_KH TPCP vung TNB (03-1-2012)" xfId="1087"/>
    <cellStyle name="_Ung von nam 2011 vung TNB - Doan Cong tac (12-5-2010)_KH TPCP vung TNB (03-1-2012)" xfId="1088"/>
    <cellStyle name="_Ung von nam 2011 vung TNB - Doan Cong tac (12-5-2010)_TN - Ho tro khac 2011" xfId="1089"/>
    <cellStyle name="_Ung von nam 2011 vung TNB - Doan Cong tac (12-5-2010)_TN - Ho tro khac 2011_!1 1 bao cao giao KH ve HTCMT vung TNB   12-12-2011" xfId="1090"/>
    <cellStyle name="_Ung von nam 2011 vung TNB - Doan Cong tac (12-5-2010)_TN - Ho tro khac 2011_Bieu4HTMT" xfId="1091"/>
    <cellStyle name="_Ung von nam 2011 vung TNB - Doan Cong tac (12-5-2010)_TN - Ho tro khac 2011_Bieu4HTMT_!1 1 bao cao giao KH ve HTCMT vung TNB   12-12-2011" xfId="1092"/>
    <cellStyle name="_Ung von nam 2011 vung TNB - Doan Cong tac (12-5-2010)_TN - Ho tro khac 2011_Bieu4HTMT_KH TPCP vung TNB (03-1-2012)" xfId="1093"/>
    <cellStyle name="_Ung von nam 2011 vung TNB - Doan Cong tac (12-5-2010)_TN - Ho tro khac 2011_KH TPCP vung TNB (03-1-2012)" xfId="1094"/>
    <cellStyle name="_Von dau tu 2006-2020 (TL chien luoc)" xfId="1095"/>
    <cellStyle name="_Von dau tu 2006-2020 (TL chien luoc)_15_10_2013 BC nhu cau von doi ung ODA (2014-2016) ngay 15102013 Sua" xfId="1096"/>
    <cellStyle name="_Von dau tu 2006-2020 (TL chien luoc)_BC nhu cau von doi ung ODA nganh NN (BKH)" xfId="1097"/>
    <cellStyle name="_Von dau tu 2006-2020 (TL chien luoc)_BC nhu cau von doi ung ODA nganh NN (BKH)_05-12  KH trung han 2016-2020 - Liem Thinh edited" xfId="1098"/>
    <cellStyle name="_Von dau tu 2006-2020 (TL chien luoc)_BC nhu cau von doi ung ODA nganh NN (BKH)_Copy of 05-12  KH trung han 2016-2020 - Liem Thinh edited (1)" xfId="1099"/>
    <cellStyle name="_Von dau tu 2006-2020 (TL chien luoc)_BC Tai co cau (bieu TH)" xfId="1100"/>
    <cellStyle name="_Von dau tu 2006-2020 (TL chien luoc)_BC Tai co cau (bieu TH)_05-12  KH trung han 2016-2020 - Liem Thinh edited" xfId="1101"/>
    <cellStyle name="_Von dau tu 2006-2020 (TL chien luoc)_BC Tai co cau (bieu TH)_Copy of 05-12  KH trung han 2016-2020 - Liem Thinh edited (1)" xfId="1102"/>
    <cellStyle name="_Von dau tu 2006-2020 (TL chien luoc)_DK 2014-2015 final" xfId="1103"/>
    <cellStyle name="_Von dau tu 2006-2020 (TL chien luoc)_DK 2014-2015 final_05-12  KH trung han 2016-2020 - Liem Thinh edited" xfId="1104"/>
    <cellStyle name="_Von dau tu 2006-2020 (TL chien luoc)_DK 2014-2015 final_Copy of 05-12  KH trung han 2016-2020 - Liem Thinh edited (1)" xfId="1105"/>
    <cellStyle name="_Von dau tu 2006-2020 (TL chien luoc)_DK 2014-2015 new" xfId="1106"/>
    <cellStyle name="_Von dau tu 2006-2020 (TL chien luoc)_DK 2014-2015 new_05-12  KH trung han 2016-2020 - Liem Thinh edited" xfId="1107"/>
    <cellStyle name="_Von dau tu 2006-2020 (TL chien luoc)_DK 2014-2015 new_Copy of 05-12  KH trung han 2016-2020 - Liem Thinh edited (1)" xfId="1108"/>
    <cellStyle name="_Von dau tu 2006-2020 (TL chien luoc)_DK KH CBDT 2014 11-11-2013" xfId="1109"/>
    <cellStyle name="_Von dau tu 2006-2020 (TL chien luoc)_DK KH CBDT 2014 11-11-2013(1)" xfId="1110"/>
    <cellStyle name="_Von dau tu 2006-2020 (TL chien luoc)_DK KH CBDT 2014 11-11-2013(1)_05-12  KH trung han 2016-2020 - Liem Thinh edited" xfId="1111"/>
    <cellStyle name="_Von dau tu 2006-2020 (TL chien luoc)_DK KH CBDT 2014 11-11-2013(1)_Copy of 05-12  KH trung han 2016-2020 - Liem Thinh edited (1)" xfId="1112"/>
    <cellStyle name="_Von dau tu 2006-2020 (TL chien luoc)_DK KH CBDT 2014 11-11-2013_05-12  KH trung han 2016-2020 - Liem Thinh edited" xfId="1113"/>
    <cellStyle name="_Von dau tu 2006-2020 (TL chien luoc)_DK KH CBDT 2014 11-11-2013_Copy of 05-12  KH trung han 2016-2020 - Liem Thinh edited (1)" xfId="1114"/>
    <cellStyle name="_Von dau tu 2006-2020 (TL chien luoc)_KH 2011-2015" xfId="1115"/>
    <cellStyle name="_Von dau tu 2006-2020 (TL chien luoc)_tai co cau dau tu (tong hop)1" xfId="1116"/>
    <cellStyle name="_x005f_x0001_" xfId="1117"/>
    <cellStyle name="_x005f_x0001__!1 1 bao cao giao KH ve HTCMT vung TNB   12-12-2011" xfId="1118"/>
    <cellStyle name="_x005f_x0001__kien giang 2" xfId="1119"/>
    <cellStyle name="_x005f_x000d__x005f_x000a_JournalTemplate=C:\COMFO\CTALK\JOURSTD.TPL_x005f_x000d__x005f_x000a_LbStateAddress=3 3 0 251 1 89 2 311_x005f_x000d__x005f_x000a_LbStateJou" xfId="1120"/>
    <cellStyle name="_x005f_x005f_x005f_x0001_" xfId="1121"/>
    <cellStyle name="_x005f_x005f_x005f_x0001__!1 1 bao cao giao KH ve HTCMT vung TNB   12-12-2011" xfId="1122"/>
    <cellStyle name="_x005f_x005f_x005f_x0001__kien giang 2" xfId="1123"/>
    <cellStyle name="_x005f_x005f_x005f_x000d__x005f_x005f_x005f_x000a_JournalTemplate=C:\COMFO\CTALK\JOURSTD.TPL_x005f_x005f_x005f_x000d__x005f_x005f_x005f_x000a_LbStateAddress=3 3 0 251 1 89 2 311_x005f_x005f_x005f_x000d__x005f_x005f_x005f_x000a_LbStateJou" xfId="1124"/>
    <cellStyle name="_XDCB thang 12.2010" xfId="1125"/>
    <cellStyle name="_ÿÿÿÿÿ" xfId="1126"/>
    <cellStyle name="_ÿÿÿÿÿ_Bieu mau cong trinh khoi cong moi 3-4" xfId="1127"/>
    <cellStyle name="_ÿÿÿÿÿ_Bieu mau cong trinh khoi cong moi 3-4_!1 1 bao cao giao KH ve HTCMT vung TNB   12-12-2011" xfId="1128"/>
    <cellStyle name="_ÿÿÿÿÿ_Bieu mau cong trinh khoi cong moi 3-4_KH TPCP vung TNB (03-1-2012)" xfId="1129"/>
    <cellStyle name="_ÿÿÿÿÿ_Bieu3ODA" xfId="1130"/>
    <cellStyle name="_ÿÿÿÿÿ_Bieu3ODA_!1 1 bao cao giao KH ve HTCMT vung TNB   12-12-2011" xfId="1131"/>
    <cellStyle name="_ÿÿÿÿÿ_Bieu3ODA_KH TPCP vung TNB (03-1-2012)" xfId="1132"/>
    <cellStyle name="_ÿÿÿÿÿ_Bieu4HTMT" xfId="1133"/>
    <cellStyle name="_ÿÿÿÿÿ_Bieu4HTMT_!1 1 bao cao giao KH ve HTCMT vung TNB   12-12-2011" xfId="1134"/>
    <cellStyle name="_ÿÿÿÿÿ_Bieu4HTMT_KH TPCP vung TNB (03-1-2012)" xfId="1135"/>
    <cellStyle name="_ÿÿÿÿÿ_Kh ql62 (2010) 11-09" xfId="1136"/>
    <cellStyle name="_ÿÿÿÿÿ_KH TPCP vung TNB (03-1-2012)" xfId="1137"/>
    <cellStyle name="_ÿÿÿÿÿ_Khung 2012" xfId="1138"/>
    <cellStyle name="_ÿÿÿÿÿ_kien giang 2" xfId="1139"/>
    <cellStyle name="~1" xfId="1140"/>
    <cellStyle name="~1 2" xfId="1141"/>
    <cellStyle name="’Ê‰Ý [0.00]_laroux" xfId="1142"/>
    <cellStyle name="’Ê‰Ý_laroux" xfId="1143"/>
    <cellStyle name="¤@¯ë_CHI PHI QUAN LY 1-00" xfId="1144"/>
    <cellStyle name="•W?_Format" xfId="1145"/>
    <cellStyle name="•W€_’·Šú‰p•¶" xfId="1146"/>
    <cellStyle name="•W_’·Šú‰p•¶" xfId="1147"/>
    <cellStyle name="W_MARINE" xfId="1148"/>
    <cellStyle name="0" xfId="1149"/>
    <cellStyle name="0 2" xfId="1150"/>
    <cellStyle name="0,0_x000a__x000a_NA_x000a__x000a_" xfId="1151"/>
    <cellStyle name="0,0_x000d__x000a_NA_x000d__x000a_" xfId="1152"/>
    <cellStyle name="0,0_x000d__x000a_NA_x000d__x000a_ 2" xfId="1153"/>
    <cellStyle name="0,0_x000d__x000a_NA_x000d__x000a_ 3" xfId="1154"/>
    <cellStyle name="0,0_x000d__x000a_NA_x000d__x000a_ 4" xfId="1155"/>
    <cellStyle name="0,0_x000d__x000a_NA_x000d__x000a__Phu luc so 2 - NSTW " xfId="1156"/>
    <cellStyle name="0,0_x005f_x000d__x005f_x000a_NA_x005f_x000d__x005f_x000a_" xfId="1157"/>
    <cellStyle name="0.0" xfId="1158"/>
    <cellStyle name="0.0 2" xfId="1159"/>
    <cellStyle name="0.00" xfId="1160"/>
    <cellStyle name="0.00 2" xfId="1161"/>
    <cellStyle name="1" xfId="1162"/>
    <cellStyle name="1 2" xfId="1163"/>
    <cellStyle name="1_!1 1 bao cao giao KH ve HTCMT vung TNB   12-12-2011" xfId="1164"/>
    <cellStyle name="1_BAO GIA NGAY 24-10-08 (co dam)" xfId="1165"/>
    <cellStyle name="1_Bieu4HTMT" xfId="1166"/>
    <cellStyle name="1_Book1" xfId="1167"/>
    <cellStyle name="1_Book1_1" xfId="1168"/>
    <cellStyle name="1_Book1_1_!1 1 bao cao giao KH ve HTCMT vung TNB   12-12-2011" xfId="1169"/>
    <cellStyle name="1_Book1_1_Bieu4HTMT" xfId="1170"/>
    <cellStyle name="1_Book1_1_Bieu4HTMT_!1 1 bao cao giao KH ve HTCMT vung TNB   12-12-2011" xfId="1171"/>
    <cellStyle name="1_Book1_1_Bieu4HTMT_KH TPCP vung TNB (03-1-2012)" xfId="1172"/>
    <cellStyle name="1_Book1_1_KH TPCP vung TNB (03-1-2012)" xfId="1173"/>
    <cellStyle name="1_Cau thuy dien Ban La (Cu Anh)" xfId="1174"/>
    <cellStyle name="1_Cau thuy dien Ban La (Cu Anh)_!1 1 bao cao giao KH ve HTCMT vung TNB   12-12-2011" xfId="1175"/>
    <cellStyle name="1_Cau thuy dien Ban La (Cu Anh)_Bieu4HTMT" xfId="1176"/>
    <cellStyle name="1_Cau thuy dien Ban La (Cu Anh)_Bieu4HTMT_!1 1 bao cao giao KH ve HTCMT vung TNB   12-12-2011" xfId="1177"/>
    <cellStyle name="1_Cau thuy dien Ban La (Cu Anh)_Bieu4HTMT_KH TPCP vung TNB (03-1-2012)" xfId="1178"/>
    <cellStyle name="1_Cau thuy dien Ban La (Cu Anh)_KH TPCP vung TNB (03-1-2012)" xfId="1179"/>
    <cellStyle name="1_Cong trinh co y kien LD_Dang_NN_2011-Tay nguyen-9-10" xfId="1180"/>
    <cellStyle name="1_Du toan 558 (Km17+508.12 - Km 22)" xfId="1181"/>
    <cellStyle name="1_Du toan 558 (Km17+508.12 - Km 22)_!1 1 bao cao giao KH ve HTCMT vung TNB   12-12-2011" xfId="1182"/>
    <cellStyle name="1_Du toan 558 (Km17+508.12 - Km 22)_Bieu4HTMT" xfId="1183"/>
    <cellStyle name="1_Du toan 558 (Km17+508.12 - Km 22)_Bieu4HTMT_!1 1 bao cao giao KH ve HTCMT vung TNB   12-12-2011" xfId="1184"/>
    <cellStyle name="1_Du toan 558 (Km17+508.12 - Km 22)_Bieu4HTMT_KH TPCP vung TNB (03-1-2012)" xfId="1185"/>
    <cellStyle name="1_Du toan 558 (Km17+508.12 - Km 22)_KH TPCP vung TNB (03-1-2012)" xfId="1186"/>
    <cellStyle name="1_Gia_VLQL48_duyet " xfId="1187"/>
    <cellStyle name="1_Gia_VLQL48_duyet _!1 1 bao cao giao KH ve HTCMT vung TNB   12-12-2011" xfId="1188"/>
    <cellStyle name="1_Gia_VLQL48_duyet _Bieu4HTMT" xfId="1189"/>
    <cellStyle name="1_Gia_VLQL48_duyet _Bieu4HTMT_!1 1 bao cao giao KH ve HTCMT vung TNB   12-12-2011" xfId="1190"/>
    <cellStyle name="1_Gia_VLQL48_duyet _Bieu4HTMT_KH TPCP vung TNB (03-1-2012)" xfId="1191"/>
    <cellStyle name="1_Gia_VLQL48_duyet _KH TPCP vung TNB (03-1-2012)" xfId="1192"/>
    <cellStyle name="1_Kh ql62 (2010) 11-09" xfId="1193"/>
    <cellStyle name="1_KH TPCP vung TNB (03-1-2012)" xfId="1194"/>
    <cellStyle name="1_Khung 2012" xfId="1195"/>
    <cellStyle name="1_KlQdinhduyet" xfId="1196"/>
    <cellStyle name="1_KlQdinhduyet_!1 1 bao cao giao KH ve HTCMT vung TNB   12-12-2011" xfId="1197"/>
    <cellStyle name="1_KlQdinhduyet_Bieu4HTMT" xfId="1198"/>
    <cellStyle name="1_KlQdinhduyet_Bieu4HTMT_!1 1 bao cao giao KH ve HTCMT vung TNB   12-12-2011" xfId="1199"/>
    <cellStyle name="1_KlQdinhduyet_Bieu4HTMT_KH TPCP vung TNB (03-1-2012)" xfId="1200"/>
    <cellStyle name="1_KlQdinhduyet_KH TPCP vung TNB (03-1-2012)" xfId="1201"/>
    <cellStyle name="1_TN - Ho tro khac 2011" xfId="1202"/>
    <cellStyle name="1_TRUNG PMU 5" xfId="1203"/>
    <cellStyle name="1_ÿÿÿÿÿ" xfId="1204"/>
    <cellStyle name="1_ÿÿÿÿÿ_Bieu tong hop nhu cau ung 2011 da chon loc -Mien nui" xfId="1205"/>
    <cellStyle name="1_ÿÿÿÿÿ_Bieu tong hop nhu cau ung 2011 da chon loc -Mien nui 2" xfId="1206"/>
    <cellStyle name="1_ÿÿÿÿÿ_Kh ql62 (2010) 11-09" xfId="1207"/>
    <cellStyle name="1_ÿÿÿÿÿ_Khung 2012" xfId="1208"/>
    <cellStyle name="15" xfId="1209"/>
    <cellStyle name="18" xfId="1210"/>
    <cellStyle name="¹éºÐÀ²_      " xfId="1211"/>
    <cellStyle name="2" xfId="1212"/>
    <cellStyle name="2_Book1" xfId="1213"/>
    <cellStyle name="2_Book1_1" xfId="1214"/>
    <cellStyle name="2_Book1_1_!1 1 bao cao giao KH ve HTCMT vung TNB   12-12-2011" xfId="1215"/>
    <cellStyle name="2_Book1_1_Bieu4HTMT" xfId="1216"/>
    <cellStyle name="2_Book1_1_Bieu4HTMT_!1 1 bao cao giao KH ve HTCMT vung TNB   12-12-2011" xfId="1217"/>
    <cellStyle name="2_Book1_1_Bieu4HTMT_KH TPCP vung TNB (03-1-2012)" xfId="1218"/>
    <cellStyle name="2_Book1_1_KH TPCP vung TNB (03-1-2012)" xfId="1219"/>
    <cellStyle name="2_Cau thuy dien Ban La (Cu Anh)" xfId="1220"/>
    <cellStyle name="2_Cau thuy dien Ban La (Cu Anh)_!1 1 bao cao giao KH ve HTCMT vung TNB   12-12-2011" xfId="1221"/>
    <cellStyle name="2_Cau thuy dien Ban La (Cu Anh)_Bieu4HTMT" xfId="1222"/>
    <cellStyle name="2_Cau thuy dien Ban La (Cu Anh)_Bieu4HTMT_!1 1 bao cao giao KH ve HTCMT vung TNB   12-12-2011" xfId="1223"/>
    <cellStyle name="2_Cau thuy dien Ban La (Cu Anh)_Bieu4HTMT_KH TPCP vung TNB (03-1-2012)" xfId="1224"/>
    <cellStyle name="2_Cau thuy dien Ban La (Cu Anh)_KH TPCP vung TNB (03-1-2012)" xfId="1225"/>
    <cellStyle name="2_Du toan 558 (Km17+508.12 - Km 22)" xfId="1226"/>
    <cellStyle name="2_Du toan 558 (Km17+508.12 - Km 22)_!1 1 bao cao giao KH ve HTCMT vung TNB   12-12-2011" xfId="1227"/>
    <cellStyle name="2_Du toan 558 (Km17+508.12 - Km 22)_Bieu4HTMT" xfId="1228"/>
    <cellStyle name="2_Du toan 558 (Km17+508.12 - Km 22)_Bieu4HTMT_!1 1 bao cao giao KH ve HTCMT vung TNB   12-12-2011" xfId="1229"/>
    <cellStyle name="2_Du toan 558 (Km17+508.12 - Km 22)_Bieu4HTMT_KH TPCP vung TNB (03-1-2012)" xfId="1230"/>
    <cellStyle name="2_Du toan 558 (Km17+508.12 - Km 22)_KH TPCP vung TNB (03-1-2012)" xfId="1231"/>
    <cellStyle name="2_Gia_VLQL48_duyet " xfId="1232"/>
    <cellStyle name="2_Gia_VLQL48_duyet _!1 1 bao cao giao KH ve HTCMT vung TNB   12-12-2011" xfId="1233"/>
    <cellStyle name="2_Gia_VLQL48_duyet _Bieu4HTMT" xfId="1234"/>
    <cellStyle name="2_Gia_VLQL48_duyet _Bieu4HTMT_!1 1 bao cao giao KH ve HTCMT vung TNB   12-12-2011" xfId="1235"/>
    <cellStyle name="2_Gia_VLQL48_duyet _Bieu4HTMT_KH TPCP vung TNB (03-1-2012)" xfId="1236"/>
    <cellStyle name="2_Gia_VLQL48_duyet _KH TPCP vung TNB (03-1-2012)" xfId="1237"/>
    <cellStyle name="2_KlQdinhduyet" xfId="1238"/>
    <cellStyle name="2_KlQdinhduyet_!1 1 bao cao giao KH ve HTCMT vung TNB   12-12-2011" xfId="1239"/>
    <cellStyle name="2_KlQdinhduyet_Bieu4HTMT" xfId="1240"/>
    <cellStyle name="2_KlQdinhduyet_Bieu4HTMT_!1 1 bao cao giao KH ve HTCMT vung TNB   12-12-2011" xfId="1241"/>
    <cellStyle name="2_KlQdinhduyet_Bieu4HTMT_KH TPCP vung TNB (03-1-2012)" xfId="1242"/>
    <cellStyle name="2_KlQdinhduyet_KH TPCP vung TNB (03-1-2012)" xfId="1243"/>
    <cellStyle name="2_TRUNG PMU 5" xfId="1244"/>
    <cellStyle name="2_ÿÿÿÿÿ" xfId="1245"/>
    <cellStyle name="2_ÿÿÿÿÿ_Bieu tong hop nhu cau ung 2011 da chon loc -Mien nui" xfId="1246"/>
    <cellStyle name="2_ÿÿÿÿÿ_Bieu tong hop nhu cau ung 2011 da chon loc -Mien nui 2" xfId="1247"/>
    <cellStyle name="20" xfId="1248"/>
    <cellStyle name="20% - Accent1 2" xfId="1249"/>
    <cellStyle name="20% - Accent2 2" xfId="1250"/>
    <cellStyle name="20% - Accent3 2" xfId="1251"/>
    <cellStyle name="20% - Accent4 2" xfId="1252"/>
    <cellStyle name="20% - Accent5 2" xfId="1253"/>
    <cellStyle name="20% - Accent6 2" xfId="1254"/>
    <cellStyle name="-2001" xfId="1255"/>
    <cellStyle name="3" xfId="1256"/>
    <cellStyle name="3_Book1" xfId="1257"/>
    <cellStyle name="3_Book1_1" xfId="1258"/>
    <cellStyle name="3_Book1_1_!1 1 bao cao giao KH ve HTCMT vung TNB   12-12-2011" xfId="1259"/>
    <cellStyle name="3_Book1_1_Bieu4HTMT" xfId="1260"/>
    <cellStyle name="3_Book1_1_Bieu4HTMT_!1 1 bao cao giao KH ve HTCMT vung TNB   12-12-2011" xfId="1261"/>
    <cellStyle name="3_Book1_1_Bieu4HTMT_KH TPCP vung TNB (03-1-2012)" xfId="1262"/>
    <cellStyle name="3_Book1_1_KH TPCP vung TNB (03-1-2012)" xfId="1263"/>
    <cellStyle name="3_Cau thuy dien Ban La (Cu Anh)" xfId="1264"/>
    <cellStyle name="3_Cau thuy dien Ban La (Cu Anh)_!1 1 bao cao giao KH ve HTCMT vung TNB   12-12-2011" xfId="1265"/>
    <cellStyle name="3_Cau thuy dien Ban La (Cu Anh)_Bieu4HTMT" xfId="1266"/>
    <cellStyle name="3_Cau thuy dien Ban La (Cu Anh)_Bieu4HTMT_!1 1 bao cao giao KH ve HTCMT vung TNB   12-12-2011" xfId="1267"/>
    <cellStyle name="3_Cau thuy dien Ban La (Cu Anh)_Bieu4HTMT_KH TPCP vung TNB (03-1-2012)" xfId="1268"/>
    <cellStyle name="3_Cau thuy dien Ban La (Cu Anh)_KH TPCP vung TNB (03-1-2012)" xfId="1269"/>
    <cellStyle name="3_Du toan 558 (Km17+508.12 - Km 22)" xfId="1270"/>
    <cellStyle name="3_Du toan 558 (Km17+508.12 - Km 22)_!1 1 bao cao giao KH ve HTCMT vung TNB   12-12-2011" xfId="1271"/>
    <cellStyle name="3_Du toan 558 (Km17+508.12 - Km 22)_Bieu4HTMT" xfId="1272"/>
    <cellStyle name="3_Du toan 558 (Km17+508.12 - Km 22)_Bieu4HTMT_!1 1 bao cao giao KH ve HTCMT vung TNB   12-12-2011" xfId="1273"/>
    <cellStyle name="3_Du toan 558 (Km17+508.12 - Km 22)_Bieu4HTMT_KH TPCP vung TNB (03-1-2012)" xfId="1274"/>
    <cellStyle name="3_Du toan 558 (Km17+508.12 - Km 22)_KH TPCP vung TNB (03-1-2012)" xfId="1275"/>
    <cellStyle name="3_Gia_VLQL48_duyet " xfId="1276"/>
    <cellStyle name="3_Gia_VLQL48_duyet _!1 1 bao cao giao KH ve HTCMT vung TNB   12-12-2011" xfId="1277"/>
    <cellStyle name="3_Gia_VLQL48_duyet _Bieu4HTMT" xfId="1278"/>
    <cellStyle name="3_Gia_VLQL48_duyet _Bieu4HTMT_!1 1 bao cao giao KH ve HTCMT vung TNB   12-12-2011" xfId="1279"/>
    <cellStyle name="3_Gia_VLQL48_duyet _Bieu4HTMT_KH TPCP vung TNB (03-1-2012)" xfId="1280"/>
    <cellStyle name="3_Gia_VLQL48_duyet _KH TPCP vung TNB (03-1-2012)" xfId="1281"/>
    <cellStyle name="3_KlQdinhduyet" xfId="1282"/>
    <cellStyle name="3_KlQdinhduyet_!1 1 bao cao giao KH ve HTCMT vung TNB   12-12-2011" xfId="1283"/>
    <cellStyle name="3_KlQdinhduyet_Bieu4HTMT" xfId="1284"/>
    <cellStyle name="3_KlQdinhduyet_Bieu4HTMT_!1 1 bao cao giao KH ve HTCMT vung TNB   12-12-2011" xfId="1285"/>
    <cellStyle name="3_KlQdinhduyet_Bieu4HTMT_KH TPCP vung TNB (03-1-2012)" xfId="1286"/>
    <cellStyle name="3_KlQdinhduyet_KH TPCP vung TNB (03-1-2012)" xfId="1287"/>
    <cellStyle name="3_ÿÿÿÿÿ" xfId="1288"/>
    <cellStyle name="4" xfId="1289"/>
    <cellStyle name="4_Book1" xfId="1290"/>
    <cellStyle name="4_Book1_1" xfId="1291"/>
    <cellStyle name="4_Book1_1_!1 1 bao cao giao KH ve HTCMT vung TNB   12-12-2011" xfId="1292"/>
    <cellStyle name="4_Book1_1_Bieu4HTMT" xfId="1293"/>
    <cellStyle name="4_Book1_1_Bieu4HTMT_!1 1 bao cao giao KH ve HTCMT vung TNB   12-12-2011" xfId="1294"/>
    <cellStyle name="4_Book1_1_Bieu4HTMT_KH TPCP vung TNB (03-1-2012)" xfId="1295"/>
    <cellStyle name="4_Book1_1_KH TPCP vung TNB (03-1-2012)" xfId="1296"/>
    <cellStyle name="4_Cau thuy dien Ban La (Cu Anh)" xfId="1297"/>
    <cellStyle name="4_Cau thuy dien Ban La (Cu Anh)_!1 1 bao cao giao KH ve HTCMT vung TNB   12-12-2011" xfId="1298"/>
    <cellStyle name="4_Cau thuy dien Ban La (Cu Anh)_Bieu4HTMT" xfId="1299"/>
    <cellStyle name="4_Cau thuy dien Ban La (Cu Anh)_Bieu4HTMT_!1 1 bao cao giao KH ve HTCMT vung TNB   12-12-2011" xfId="1300"/>
    <cellStyle name="4_Cau thuy dien Ban La (Cu Anh)_Bieu4HTMT_KH TPCP vung TNB (03-1-2012)" xfId="1301"/>
    <cellStyle name="4_Cau thuy dien Ban La (Cu Anh)_KH TPCP vung TNB (03-1-2012)" xfId="1302"/>
    <cellStyle name="4_Du toan 558 (Km17+508.12 - Km 22)" xfId="1303"/>
    <cellStyle name="4_Du toan 558 (Km17+508.12 - Km 22)_!1 1 bao cao giao KH ve HTCMT vung TNB   12-12-2011" xfId="1304"/>
    <cellStyle name="4_Du toan 558 (Km17+508.12 - Km 22)_Bieu4HTMT" xfId="1305"/>
    <cellStyle name="4_Du toan 558 (Km17+508.12 - Km 22)_Bieu4HTMT_!1 1 bao cao giao KH ve HTCMT vung TNB   12-12-2011" xfId="1306"/>
    <cellStyle name="4_Du toan 558 (Km17+508.12 - Km 22)_Bieu4HTMT_KH TPCP vung TNB (03-1-2012)" xfId="1307"/>
    <cellStyle name="4_Du toan 558 (Km17+508.12 - Km 22)_KH TPCP vung TNB (03-1-2012)" xfId="1308"/>
    <cellStyle name="4_Gia_VLQL48_duyet " xfId="1309"/>
    <cellStyle name="4_Gia_VLQL48_duyet _!1 1 bao cao giao KH ve HTCMT vung TNB   12-12-2011" xfId="1310"/>
    <cellStyle name="4_Gia_VLQL48_duyet _Bieu4HTMT" xfId="1311"/>
    <cellStyle name="4_Gia_VLQL48_duyet _Bieu4HTMT_!1 1 bao cao giao KH ve HTCMT vung TNB   12-12-2011" xfId="1312"/>
    <cellStyle name="4_Gia_VLQL48_duyet _Bieu4HTMT_KH TPCP vung TNB (03-1-2012)" xfId="1313"/>
    <cellStyle name="4_Gia_VLQL48_duyet _KH TPCP vung TNB (03-1-2012)" xfId="1314"/>
    <cellStyle name="4_KlQdinhduyet" xfId="1315"/>
    <cellStyle name="4_KlQdinhduyet_!1 1 bao cao giao KH ve HTCMT vung TNB   12-12-2011" xfId="1316"/>
    <cellStyle name="4_KlQdinhduyet_Bieu4HTMT" xfId="1317"/>
    <cellStyle name="4_KlQdinhduyet_Bieu4HTMT_!1 1 bao cao giao KH ve HTCMT vung TNB   12-12-2011" xfId="1318"/>
    <cellStyle name="4_KlQdinhduyet_Bieu4HTMT_KH TPCP vung TNB (03-1-2012)" xfId="1319"/>
    <cellStyle name="4_KlQdinhduyet_KH TPCP vung TNB (03-1-2012)" xfId="1320"/>
    <cellStyle name="4_ÿÿÿÿÿ" xfId="1321"/>
    <cellStyle name="40% - Accent1 2" xfId="1322"/>
    <cellStyle name="40% - Accent2 2" xfId="1323"/>
    <cellStyle name="40% - Accent3 2" xfId="1324"/>
    <cellStyle name="40% - Accent4 2" xfId="1325"/>
    <cellStyle name="40% - Accent5 2" xfId="1326"/>
    <cellStyle name="40% - Accent6 2" xfId="1327"/>
    <cellStyle name="52" xfId="1328"/>
    <cellStyle name="6" xfId="1329"/>
    <cellStyle name="6_15_10_2013 BC nhu cau von doi ung ODA (2014-2016) ngay 15102013 Sua" xfId="1330"/>
    <cellStyle name="6_BC nhu cau von doi ung ODA nganh NN (BKH)" xfId="1331"/>
    <cellStyle name="6_BC nhu cau von doi ung ODA nganh NN (BKH)_05-12  KH trung han 2016-2020 - Liem Thinh edited" xfId="1332"/>
    <cellStyle name="6_BC nhu cau von doi ung ODA nganh NN (BKH)_Copy of 05-12  KH trung han 2016-2020 - Liem Thinh edited (1)" xfId="1333"/>
    <cellStyle name="6_BC Tai co cau (bieu TH)" xfId="1334"/>
    <cellStyle name="6_BC Tai co cau (bieu TH)_05-12  KH trung han 2016-2020 - Liem Thinh edited" xfId="1335"/>
    <cellStyle name="6_BC Tai co cau (bieu TH)_Copy of 05-12  KH trung han 2016-2020 - Liem Thinh edited (1)" xfId="1336"/>
    <cellStyle name="6_Cong trinh co y kien LD_Dang_NN_2011-Tay nguyen-9-10" xfId="1337"/>
    <cellStyle name="6_Cong trinh co y kien LD_Dang_NN_2011-Tay nguyen-9-10_!1 1 bao cao giao KH ve HTCMT vung TNB   12-12-2011" xfId="1338"/>
    <cellStyle name="6_Cong trinh co y kien LD_Dang_NN_2011-Tay nguyen-9-10_Bieu4HTMT" xfId="1339"/>
    <cellStyle name="6_Cong trinh co y kien LD_Dang_NN_2011-Tay nguyen-9-10_Bieu4HTMT_!1 1 bao cao giao KH ve HTCMT vung TNB   12-12-2011" xfId="1340"/>
    <cellStyle name="6_Cong trinh co y kien LD_Dang_NN_2011-Tay nguyen-9-10_Bieu4HTMT_KH TPCP vung TNB (03-1-2012)" xfId="1341"/>
    <cellStyle name="6_Cong trinh co y kien LD_Dang_NN_2011-Tay nguyen-9-10_KH TPCP vung TNB (03-1-2012)" xfId="1342"/>
    <cellStyle name="6_DK 2014-2015 final" xfId="1343"/>
    <cellStyle name="6_DK 2014-2015 final_05-12  KH trung han 2016-2020 - Liem Thinh edited" xfId="1344"/>
    <cellStyle name="6_DK 2014-2015 final_Copy of 05-12  KH trung han 2016-2020 - Liem Thinh edited (1)" xfId="1345"/>
    <cellStyle name="6_DK 2014-2015 new" xfId="1346"/>
    <cellStyle name="6_DK 2014-2015 new_05-12  KH trung han 2016-2020 - Liem Thinh edited" xfId="1347"/>
    <cellStyle name="6_DK 2014-2015 new_Copy of 05-12  KH trung han 2016-2020 - Liem Thinh edited (1)" xfId="1348"/>
    <cellStyle name="6_DK KH CBDT 2014 11-11-2013" xfId="1349"/>
    <cellStyle name="6_DK KH CBDT 2014 11-11-2013(1)" xfId="1350"/>
    <cellStyle name="6_DK KH CBDT 2014 11-11-2013(1)_05-12  KH trung han 2016-2020 - Liem Thinh edited" xfId="1351"/>
    <cellStyle name="6_DK KH CBDT 2014 11-11-2013(1)_Copy of 05-12  KH trung han 2016-2020 - Liem Thinh edited (1)" xfId="1352"/>
    <cellStyle name="6_DK KH CBDT 2014 11-11-2013_05-12  KH trung han 2016-2020 - Liem Thinh edited" xfId="1353"/>
    <cellStyle name="6_DK KH CBDT 2014 11-11-2013_Copy of 05-12  KH trung han 2016-2020 - Liem Thinh edited (1)" xfId="1354"/>
    <cellStyle name="6_KH 2011-2015" xfId="1355"/>
    <cellStyle name="6_tai co cau dau tu (tong hop)1" xfId="1356"/>
    <cellStyle name="6_TN - Ho tro khac 2011" xfId="1357"/>
    <cellStyle name="6_TN - Ho tro khac 2011_!1 1 bao cao giao KH ve HTCMT vung TNB   12-12-2011" xfId="1358"/>
    <cellStyle name="6_TN - Ho tro khac 2011_Bieu4HTMT" xfId="1359"/>
    <cellStyle name="6_TN - Ho tro khac 2011_Bieu4HTMT_!1 1 bao cao giao KH ve HTCMT vung TNB   12-12-2011" xfId="1360"/>
    <cellStyle name="6_TN - Ho tro khac 2011_Bieu4HTMT_KH TPCP vung TNB (03-1-2012)" xfId="1361"/>
    <cellStyle name="6_TN - Ho tro khac 2011_KH TPCP vung TNB (03-1-2012)" xfId="1362"/>
    <cellStyle name="60% - Accent1 2" xfId="1363"/>
    <cellStyle name="60% - Accent2 2" xfId="1364"/>
    <cellStyle name="60% - Accent3 2" xfId="1365"/>
    <cellStyle name="60% - Accent4 2" xfId="1366"/>
    <cellStyle name="60% - Accent5 2" xfId="1367"/>
    <cellStyle name="60% - Accent6 2" xfId="1368"/>
    <cellStyle name="9" xfId="1369"/>
    <cellStyle name="9_!1 1 bao cao giao KH ve HTCMT vung TNB   12-12-2011" xfId="1370"/>
    <cellStyle name="9_Bieu4HTMT" xfId="1371"/>
    <cellStyle name="9_Bieu4HTMT_!1 1 bao cao giao KH ve HTCMT vung TNB   12-12-2011" xfId="1372"/>
    <cellStyle name="9_Bieu4HTMT_KH TPCP vung TNB (03-1-2012)" xfId="1373"/>
    <cellStyle name="9_KH TPCP vung TNB (03-1-2012)" xfId="1374"/>
    <cellStyle name="Accent1 2" xfId="1375"/>
    <cellStyle name="Accent2 2" xfId="1376"/>
    <cellStyle name="Accent3 2" xfId="1377"/>
    <cellStyle name="Accent4 2" xfId="1378"/>
    <cellStyle name="Accent5 2" xfId="1379"/>
    <cellStyle name="Accent6 2" xfId="1380"/>
    <cellStyle name="ÅëÈ­ [0]_      " xfId="1381"/>
    <cellStyle name="AeE­ [0]_INQUIRY ¿?¾÷AßAø " xfId="1382"/>
    <cellStyle name="ÅëÈ­ [0]_L601CPT" xfId="1383"/>
    <cellStyle name="ÅëÈ­_      " xfId="1384"/>
    <cellStyle name="AeE­_INQUIRY ¿?¾÷AßAø " xfId="1385"/>
    <cellStyle name="ÅëÈ­_L601CPT" xfId="1386"/>
    <cellStyle name="args.style" xfId="1387"/>
    <cellStyle name="args.style 2" xfId="1388"/>
    <cellStyle name="at" xfId="1389"/>
    <cellStyle name="ÄÞ¸¶ [0]_      " xfId="1390"/>
    <cellStyle name="AÞ¸¶ [0]_INQUIRY ¿?¾÷AßAø " xfId="1391"/>
    <cellStyle name="ÄÞ¸¶ [0]_L601CPT" xfId="1392"/>
    <cellStyle name="ÄÞ¸¶_      " xfId="1393"/>
    <cellStyle name="AÞ¸¶_INQUIRY ¿?¾÷AßAø " xfId="1394"/>
    <cellStyle name="ÄÞ¸¶_L601CPT" xfId="1395"/>
    <cellStyle name="AutoFormat Options" xfId="1396"/>
    <cellStyle name="AutoFormat Options 2" xfId="1397"/>
    <cellStyle name="Bad 2" xfId="1398"/>
    <cellStyle name="Bangchu" xfId="1399"/>
    <cellStyle name="Bình thường 2" xfId="1400"/>
    <cellStyle name="Body" xfId="1401"/>
    <cellStyle name="C?AØ_¿?¾÷CoE² " xfId="1402"/>
    <cellStyle name="C~1" xfId="1403"/>
    <cellStyle name="Ç¥ÁØ_      " xfId="1404"/>
    <cellStyle name="C￥AØ_¿μ¾÷CoE² " xfId="1405"/>
    <cellStyle name="Ç¥ÁØ_±¸¹Ì´ëÃ¥" xfId="1406"/>
    <cellStyle name="C￥AØ_Sheet1_¿μ¾÷CoE² " xfId="1407"/>
    <cellStyle name="Ç¥ÁØ_ÿÿÿÿÿÿ_4_ÃÑÇÕ°è " xfId="1408"/>
    <cellStyle name="Calc Currency (0)" xfId="1409"/>
    <cellStyle name="Calc Currency (0) 2" xfId="1410"/>
    <cellStyle name="Calc Currency (2)" xfId="1411"/>
    <cellStyle name="Calc Currency (2) 10" xfId="1412"/>
    <cellStyle name="Calc Currency (2) 11" xfId="1413"/>
    <cellStyle name="Calc Currency (2) 12" xfId="1414"/>
    <cellStyle name="Calc Currency (2) 13" xfId="1415"/>
    <cellStyle name="Calc Currency (2) 14" xfId="1416"/>
    <cellStyle name="Calc Currency (2) 15" xfId="1417"/>
    <cellStyle name="Calc Currency (2) 16" xfId="1418"/>
    <cellStyle name="Calc Currency (2) 2" xfId="1419"/>
    <cellStyle name="Calc Currency (2) 3" xfId="1420"/>
    <cellStyle name="Calc Currency (2) 4" xfId="1421"/>
    <cellStyle name="Calc Currency (2) 5" xfId="1422"/>
    <cellStyle name="Calc Currency (2) 6" xfId="1423"/>
    <cellStyle name="Calc Currency (2) 7" xfId="1424"/>
    <cellStyle name="Calc Currency (2) 8" xfId="1425"/>
    <cellStyle name="Calc Currency (2) 9" xfId="1426"/>
    <cellStyle name="Calc Percent (0)" xfId="1427"/>
    <cellStyle name="Calc Percent (0) 10" xfId="1428"/>
    <cellStyle name="Calc Percent (0) 11" xfId="1429"/>
    <cellStyle name="Calc Percent (0) 12" xfId="1430"/>
    <cellStyle name="Calc Percent (0) 13" xfId="1431"/>
    <cellStyle name="Calc Percent (0) 14" xfId="1432"/>
    <cellStyle name="Calc Percent (0) 15" xfId="1433"/>
    <cellStyle name="Calc Percent (0) 16" xfId="1434"/>
    <cellStyle name="Calc Percent (0) 2" xfId="1435"/>
    <cellStyle name="Calc Percent (0) 3" xfId="1436"/>
    <cellStyle name="Calc Percent (0) 4" xfId="1437"/>
    <cellStyle name="Calc Percent (0) 5" xfId="1438"/>
    <cellStyle name="Calc Percent (0) 6" xfId="1439"/>
    <cellStyle name="Calc Percent (0) 7" xfId="1440"/>
    <cellStyle name="Calc Percent (0) 8" xfId="1441"/>
    <cellStyle name="Calc Percent (0) 9" xfId="1442"/>
    <cellStyle name="Calc Percent (1)" xfId="1443"/>
    <cellStyle name="Calc Percent (1) 10" xfId="1444"/>
    <cellStyle name="Calc Percent (1) 11" xfId="1445"/>
    <cellStyle name="Calc Percent (1) 12" xfId="1446"/>
    <cellStyle name="Calc Percent (1) 13" xfId="1447"/>
    <cellStyle name="Calc Percent (1) 14" xfId="1448"/>
    <cellStyle name="Calc Percent (1) 15" xfId="1449"/>
    <cellStyle name="Calc Percent (1) 16" xfId="1450"/>
    <cellStyle name="Calc Percent (1) 2" xfId="1451"/>
    <cellStyle name="Calc Percent (1) 3" xfId="1452"/>
    <cellStyle name="Calc Percent (1) 4" xfId="1453"/>
    <cellStyle name="Calc Percent (1) 5" xfId="1454"/>
    <cellStyle name="Calc Percent (1) 6" xfId="1455"/>
    <cellStyle name="Calc Percent (1) 7" xfId="1456"/>
    <cellStyle name="Calc Percent (1) 8" xfId="1457"/>
    <cellStyle name="Calc Percent (1) 9" xfId="1458"/>
    <cellStyle name="Calc Percent (2)" xfId="1459"/>
    <cellStyle name="Calc Percent (2) 10" xfId="1460"/>
    <cellStyle name="Calc Percent (2) 11" xfId="1461"/>
    <cellStyle name="Calc Percent (2) 12" xfId="1462"/>
    <cellStyle name="Calc Percent (2) 13" xfId="1463"/>
    <cellStyle name="Calc Percent (2) 14" xfId="1464"/>
    <cellStyle name="Calc Percent (2) 15" xfId="1465"/>
    <cellStyle name="Calc Percent (2) 16" xfId="1466"/>
    <cellStyle name="Calc Percent (2) 2" xfId="1467"/>
    <cellStyle name="Calc Percent (2) 3" xfId="1468"/>
    <cellStyle name="Calc Percent (2) 4" xfId="1469"/>
    <cellStyle name="Calc Percent (2) 5" xfId="1470"/>
    <cellStyle name="Calc Percent (2) 6" xfId="1471"/>
    <cellStyle name="Calc Percent (2) 7" xfId="1472"/>
    <cellStyle name="Calc Percent (2) 8" xfId="1473"/>
    <cellStyle name="Calc Percent (2) 9" xfId="1474"/>
    <cellStyle name="Calc Units (0)" xfId="1475"/>
    <cellStyle name="Calc Units (0) 10" xfId="1476"/>
    <cellStyle name="Calc Units (0) 11" xfId="1477"/>
    <cellStyle name="Calc Units (0) 12" xfId="1478"/>
    <cellStyle name="Calc Units (0) 13" xfId="1479"/>
    <cellStyle name="Calc Units (0) 14" xfId="1480"/>
    <cellStyle name="Calc Units (0) 15" xfId="1481"/>
    <cellStyle name="Calc Units (0) 16" xfId="1482"/>
    <cellStyle name="Calc Units (0) 2" xfId="1483"/>
    <cellStyle name="Calc Units (0) 3" xfId="1484"/>
    <cellStyle name="Calc Units (0) 4" xfId="1485"/>
    <cellStyle name="Calc Units (0) 5" xfId="1486"/>
    <cellStyle name="Calc Units (0) 6" xfId="1487"/>
    <cellStyle name="Calc Units (0) 7" xfId="1488"/>
    <cellStyle name="Calc Units (0) 8" xfId="1489"/>
    <cellStyle name="Calc Units (0) 9" xfId="1490"/>
    <cellStyle name="Calc Units (1)" xfId="1491"/>
    <cellStyle name="Calc Units (1) 10" xfId="1492"/>
    <cellStyle name="Calc Units (1) 11" xfId="1493"/>
    <cellStyle name="Calc Units (1) 12" xfId="1494"/>
    <cellStyle name="Calc Units (1) 13" xfId="1495"/>
    <cellStyle name="Calc Units (1) 14" xfId="1496"/>
    <cellStyle name="Calc Units (1) 15" xfId="1497"/>
    <cellStyle name="Calc Units (1) 16" xfId="1498"/>
    <cellStyle name="Calc Units (1) 2" xfId="1499"/>
    <cellStyle name="Calc Units (1) 3" xfId="1500"/>
    <cellStyle name="Calc Units (1) 4" xfId="1501"/>
    <cellStyle name="Calc Units (1) 5" xfId="1502"/>
    <cellStyle name="Calc Units (1) 6" xfId="1503"/>
    <cellStyle name="Calc Units (1) 7" xfId="1504"/>
    <cellStyle name="Calc Units (1) 8" xfId="1505"/>
    <cellStyle name="Calc Units (1) 9" xfId="1506"/>
    <cellStyle name="Calc Units (2)" xfId="1507"/>
    <cellStyle name="Calc Units (2) 10" xfId="1508"/>
    <cellStyle name="Calc Units (2) 11" xfId="1509"/>
    <cellStyle name="Calc Units (2) 12" xfId="1510"/>
    <cellStyle name="Calc Units (2) 13" xfId="1511"/>
    <cellStyle name="Calc Units (2) 14" xfId="1512"/>
    <cellStyle name="Calc Units (2) 15" xfId="1513"/>
    <cellStyle name="Calc Units (2) 16" xfId="1514"/>
    <cellStyle name="Calc Units (2) 2" xfId="1515"/>
    <cellStyle name="Calc Units (2) 3" xfId="1516"/>
    <cellStyle name="Calc Units (2) 4" xfId="1517"/>
    <cellStyle name="Calc Units (2) 5" xfId="1518"/>
    <cellStyle name="Calc Units (2) 6" xfId="1519"/>
    <cellStyle name="Calc Units (2) 7" xfId="1520"/>
    <cellStyle name="Calc Units (2) 8" xfId="1521"/>
    <cellStyle name="Calc Units (2) 9" xfId="1522"/>
    <cellStyle name="Calculation 2" xfId="1523"/>
    <cellStyle name="category" xfId="1524"/>
    <cellStyle name="category 2" xfId="1525"/>
    <cellStyle name="Centered Heading" xfId="1526"/>
    <cellStyle name="Cerrency_Sheet2_XANGDAU" xfId="1527"/>
    <cellStyle name="Check Cell 2" xfId="1528"/>
    <cellStyle name="Check Cell 2 2" xfId="1529"/>
    <cellStyle name="Chi phÝ kh¸c_Book1" xfId="1530"/>
    <cellStyle name="Chuẩn 2" xfId="1531"/>
    <cellStyle name="CHUONG" xfId="1532"/>
    <cellStyle name="Column_Title" xfId="1533"/>
    <cellStyle name="Comma  - Style1" xfId="1534"/>
    <cellStyle name="Comma  - Style2" xfId="1535"/>
    <cellStyle name="Comma  - Style3" xfId="1536"/>
    <cellStyle name="Comma  - Style4" xfId="1537"/>
    <cellStyle name="Comma  - Style5" xfId="1538"/>
    <cellStyle name="Comma  - Style6" xfId="1539"/>
    <cellStyle name="Comma  - Style7" xfId="1540"/>
    <cellStyle name="Comma  - Style8" xfId="1541"/>
    <cellStyle name="Comma %" xfId="1542"/>
    <cellStyle name="Comma % 10" xfId="1543"/>
    <cellStyle name="Comma % 11" xfId="1544"/>
    <cellStyle name="Comma % 12" xfId="1545"/>
    <cellStyle name="Comma % 13" xfId="1546"/>
    <cellStyle name="Comma % 14" xfId="1547"/>
    <cellStyle name="Comma % 15" xfId="1548"/>
    <cellStyle name="Comma % 2" xfId="1549"/>
    <cellStyle name="Comma % 3" xfId="1550"/>
    <cellStyle name="Comma % 4" xfId="1551"/>
    <cellStyle name="Comma % 5" xfId="1552"/>
    <cellStyle name="Comma % 6" xfId="1553"/>
    <cellStyle name="Comma % 7" xfId="1554"/>
    <cellStyle name="Comma % 8" xfId="1555"/>
    <cellStyle name="Comma % 9" xfId="1556"/>
    <cellStyle name="Comma [0] 10" xfId="1557"/>
    <cellStyle name="Comma [0] 11" xfId="1558"/>
    <cellStyle name="Comma [0] 11 2" xfId="1559"/>
    <cellStyle name="Comma [0] 12" xfId="1560"/>
    <cellStyle name="Comma [0] 12 2" xfId="1561"/>
    <cellStyle name="Comma [0] 2" xfId="1562"/>
    <cellStyle name="Comma [0] 2 10" xfId="1563"/>
    <cellStyle name="Comma [0] 2 11" xfId="1564"/>
    <cellStyle name="Comma [0] 2 12" xfId="1565"/>
    <cellStyle name="Comma [0] 2 13" xfId="1566"/>
    <cellStyle name="Comma [0] 2 14" xfId="1567"/>
    <cellStyle name="Comma [0] 2 15" xfId="1568"/>
    <cellStyle name="Comma [0] 2 16" xfId="1569"/>
    <cellStyle name="Comma [0] 2 17" xfId="1570"/>
    <cellStyle name="Comma [0] 2 18" xfId="1571"/>
    <cellStyle name="Comma [0] 2 19" xfId="1572"/>
    <cellStyle name="Comma [0] 2 2" xfId="1573"/>
    <cellStyle name="Comma [0] 2 2 2" xfId="1574"/>
    <cellStyle name="Comma [0] 2 2 3" xfId="1575"/>
    <cellStyle name="Comma [0] 2 2 3 2" xfId="1576"/>
    <cellStyle name="Comma [0] 2 2 3 2 2" xfId="1577"/>
    <cellStyle name="Comma [0] 2 2 3 2 2 2" xfId="1578"/>
    <cellStyle name="Comma [0] 2 2 3 2 2 3" xfId="1579"/>
    <cellStyle name="Comma [0] 2 2 3 2 3" xfId="1580"/>
    <cellStyle name="Comma [0] 2 2 3 2 4" xfId="1581"/>
    <cellStyle name="Comma [0] 2 2 3 3" xfId="1582"/>
    <cellStyle name="Comma [0] 2 2 3 3 2" xfId="1583"/>
    <cellStyle name="Comma [0] 2 2 3 3 3" xfId="1584"/>
    <cellStyle name="Comma [0] 2 2 3 4" xfId="1585"/>
    <cellStyle name="Comma [0] 2 2 3 5" xfId="1586"/>
    <cellStyle name="Comma [0] 2 2 4" xfId="1587"/>
    <cellStyle name="Comma [0] 2 2 4 2" xfId="1588"/>
    <cellStyle name="Comma [0] 2 2 4 2 2" xfId="1589"/>
    <cellStyle name="Comma [0] 2 2 4 2 3" xfId="1590"/>
    <cellStyle name="Comma [0] 2 2 4 3" xfId="1591"/>
    <cellStyle name="Comma [0] 2 2 4 4" xfId="1592"/>
    <cellStyle name="Comma [0] 2 20" xfId="1593"/>
    <cellStyle name="Comma [0] 2 21" xfId="1594"/>
    <cellStyle name="Comma [0] 2 22" xfId="1595"/>
    <cellStyle name="Comma [0] 2 23" xfId="1596"/>
    <cellStyle name="Comma [0] 2 24" xfId="1597"/>
    <cellStyle name="Comma [0] 2 25" xfId="1598"/>
    <cellStyle name="Comma [0] 2 26" xfId="1599"/>
    <cellStyle name="Comma [0] 2 3" xfId="1600"/>
    <cellStyle name="Comma [0] 2 4" xfId="1601"/>
    <cellStyle name="Comma [0] 2 5" xfId="1602"/>
    <cellStyle name="Comma [0] 2 6" xfId="1603"/>
    <cellStyle name="Comma [0] 2 7" xfId="1604"/>
    <cellStyle name="Comma [0] 2 8" xfId="1605"/>
    <cellStyle name="Comma [0] 2 9" xfId="1606"/>
    <cellStyle name="Comma [0] 2_05-12  KH trung han 2016-2020 - Liem Thinh edited" xfId="1607"/>
    <cellStyle name="Comma [0] 3" xfId="1608"/>
    <cellStyle name="Comma [0] 3 2" xfId="1609"/>
    <cellStyle name="Comma [0] 3 2 2" xfId="1610"/>
    <cellStyle name="Comma [0] 3 3" xfId="1611"/>
    <cellStyle name="Comma [0] 4" xfId="1612"/>
    <cellStyle name="Comma [0] 5" xfId="1613"/>
    <cellStyle name="Comma [0] 6" xfId="1614"/>
    <cellStyle name="Comma [0] 7" xfId="1615"/>
    <cellStyle name="Comma [0] 8" xfId="1616"/>
    <cellStyle name="Comma [0] 9" xfId="1617"/>
    <cellStyle name="Comma [00]" xfId="1618"/>
    <cellStyle name="Comma [00] 10" xfId="1619"/>
    <cellStyle name="Comma [00] 11" xfId="1620"/>
    <cellStyle name="Comma [00] 12" xfId="1621"/>
    <cellStyle name="Comma [00] 13" xfId="1622"/>
    <cellStyle name="Comma [00] 14" xfId="1623"/>
    <cellStyle name="Comma [00] 15" xfId="1624"/>
    <cellStyle name="Comma [00] 16" xfId="1625"/>
    <cellStyle name="Comma [00] 2" xfId="1626"/>
    <cellStyle name="Comma [00] 3" xfId="1627"/>
    <cellStyle name="Comma [00] 4" xfId="1628"/>
    <cellStyle name="Comma [00] 5" xfId="1629"/>
    <cellStyle name="Comma [00] 6" xfId="1630"/>
    <cellStyle name="Comma [00] 7" xfId="1631"/>
    <cellStyle name="Comma [00] 8" xfId="1632"/>
    <cellStyle name="Comma [00] 9" xfId="1633"/>
    <cellStyle name="Comma 0.0" xfId="1634"/>
    <cellStyle name="Comma 0.0%" xfId="1635"/>
    <cellStyle name="Comma 0.00" xfId="1636"/>
    <cellStyle name="Comma 0.00%" xfId="1637"/>
    <cellStyle name="Comma 0.000" xfId="1638"/>
    <cellStyle name="Comma 0.000%" xfId="1639"/>
    <cellStyle name="Comma 10" xfId="1640"/>
    <cellStyle name="Comma 10 10" xfId="1641"/>
    <cellStyle name="Comma 10 10 10" xfId="1642"/>
    <cellStyle name="Comma 10 10 2" xfId="1643"/>
    <cellStyle name="Comma 10 10 2 2" xfId="1644"/>
    <cellStyle name="Comma 10 10 2 3" xfId="1645"/>
    <cellStyle name="Comma 10 10 2 4" xfId="1646"/>
    <cellStyle name="Comma 10 10 3" xfId="1647"/>
    <cellStyle name="Comma 10 10 4" xfId="1648"/>
    <cellStyle name="Comma 10 10 5" xfId="1649"/>
    <cellStyle name="Comma 10 2" xfId="1650"/>
    <cellStyle name="Comma 10 2 2" xfId="1651"/>
    <cellStyle name="Comma 10 3" xfId="1652"/>
    <cellStyle name="Comma 10 3 2" xfId="1653"/>
    <cellStyle name="Comma 10 3 3 2" xfId="1654"/>
    <cellStyle name="Comma 10 4" xfId="1655"/>
    <cellStyle name="Comma 11" xfId="1656"/>
    <cellStyle name="Comma 11 2" xfId="1657"/>
    <cellStyle name="Comma 11 3" xfId="1658"/>
    <cellStyle name="Comma 12" xfId="1659"/>
    <cellStyle name="Comma 12 2" xfId="1660"/>
    <cellStyle name="Comma 12 2 2" xfId="1661"/>
    <cellStyle name="Comma 12 3" xfId="1662"/>
    <cellStyle name="Comma 13" xfId="1663"/>
    <cellStyle name="Comma 13 2" xfId="1664"/>
    <cellStyle name="Comma 13 2 2" xfId="1665"/>
    <cellStyle name="Comma 13 2 2 2" xfId="1666"/>
    <cellStyle name="Comma 13 2 2 2 2 2 4" xfId="1667"/>
    <cellStyle name="Comma 13 2 2 3" xfId="1668"/>
    <cellStyle name="Comma 13 2 2 4" xfId="1669"/>
    <cellStyle name="Comma 13 2 2 4 2" xfId="1670"/>
    <cellStyle name="Comma 13 2 3" xfId="1671"/>
    <cellStyle name="Comma 13 2 3 2" xfId="1672"/>
    <cellStyle name="Comma 13 2 4" xfId="1673"/>
    <cellStyle name="Comma 13 2 5" xfId="1674"/>
    <cellStyle name="Comma 13 3" xfId="1675"/>
    <cellStyle name="Comma 13 4" xfId="1676"/>
    <cellStyle name="Comma 14" xfId="1677"/>
    <cellStyle name="Comma 14 2" xfId="1678"/>
    <cellStyle name="Comma 14 2 2" xfId="1679"/>
    <cellStyle name="Comma 14 3" xfId="1680"/>
    <cellStyle name="Comma 15" xfId="1681"/>
    <cellStyle name="Comma 15 2" xfId="1682"/>
    <cellStyle name="Comma 15 3" xfId="1683"/>
    <cellStyle name="Comma 16" xfId="1684"/>
    <cellStyle name="Comma 16 2" xfId="1685"/>
    <cellStyle name="Comma 16 3" xfId="1686"/>
    <cellStyle name="Comma 16 3 2" xfId="1687"/>
    <cellStyle name="Comma 16 3 2 2" xfId="1688"/>
    <cellStyle name="Comma 16 3 2 2 2" xfId="1689"/>
    <cellStyle name="Comma 16 3 2 2 2 2" xfId="1690"/>
    <cellStyle name="Comma 16 3 2 2 2 3" xfId="1691"/>
    <cellStyle name="Comma 16 3 2 2 3" xfId="1692"/>
    <cellStyle name="Comma 16 3 2 2 4" xfId="1693"/>
    <cellStyle name="Comma 16 3 2 3" xfId="1694"/>
    <cellStyle name="Comma 16 3 2 3 2" xfId="1695"/>
    <cellStyle name="Comma 16 3 2 3 3" xfId="1696"/>
    <cellStyle name="Comma 16 3 2 4" xfId="1697"/>
    <cellStyle name="Comma 16 3 2 5" xfId="1698"/>
    <cellStyle name="Comma 16 3 2 6 2 2 2" xfId="1699"/>
    <cellStyle name="Comma 16 3 2 6 2 2 2 2" xfId="1700"/>
    <cellStyle name="Comma 16 3 3" xfId="1701"/>
    <cellStyle name="Comma 16 3 3 2" xfId="1702"/>
    <cellStyle name="Comma 16 3 3 2 2" xfId="1703"/>
    <cellStyle name="Comma 16 3 3 2 2 2" xfId="1704"/>
    <cellStyle name="Comma 16 3 3 2 2 3" xfId="1705"/>
    <cellStyle name="Comma 16 3 3 2 3" xfId="1706"/>
    <cellStyle name="Comma 16 3 3 2 4" xfId="1707"/>
    <cellStyle name="Comma 16 3 3 3" xfId="1708"/>
    <cellStyle name="Comma 16 3 3 3 2" xfId="1709"/>
    <cellStyle name="Comma 16 3 3 3 3" xfId="1710"/>
    <cellStyle name="Comma 16 3 3 4" xfId="1711"/>
    <cellStyle name="Comma 16 3 3 5" xfId="1712"/>
    <cellStyle name="Comma 16 3 4" xfId="1713"/>
    <cellStyle name="Comma 16 3 4 2" xfId="1714"/>
    <cellStyle name="Comma 16 3 4 2 2" xfId="1715"/>
    <cellStyle name="Comma 16 3 4 2 3" xfId="1716"/>
    <cellStyle name="Comma 16 3 4 3" xfId="1717"/>
    <cellStyle name="Comma 16 3 4 4" xfId="1718"/>
    <cellStyle name="Comma 16 3 5" xfId="1719"/>
    <cellStyle name="Comma 16 3 5 2" xfId="1720"/>
    <cellStyle name="Comma 16 3 5 3" xfId="1721"/>
    <cellStyle name="Comma 16 3 6" xfId="1722"/>
    <cellStyle name="Comma 16 3 7" xfId="1723"/>
    <cellStyle name="Comma 17" xfId="1724"/>
    <cellStyle name="Comma 17 2" xfId="1725"/>
    <cellStyle name="Comma 17 3" xfId="1726"/>
    <cellStyle name="Comma 17 4" xfId="1727"/>
    <cellStyle name="Comma 18" xfId="1728"/>
    <cellStyle name="Comma 18 2" xfId="1729"/>
    <cellStyle name="Comma 18 3" xfId="1730"/>
    <cellStyle name="Comma 19" xfId="1731"/>
    <cellStyle name="Comma 19 2" xfId="1732"/>
    <cellStyle name="Comma 2" xfId="1733"/>
    <cellStyle name="Comma 2 10" xfId="1734"/>
    <cellStyle name="Comma 2 11" xfId="1735"/>
    <cellStyle name="Comma 2 12" xfId="1736"/>
    <cellStyle name="Comma 2 13" xfId="1737"/>
    <cellStyle name="Comma 2 14" xfId="1738"/>
    <cellStyle name="Comma 2 15" xfId="1739"/>
    <cellStyle name="Comma 2 16" xfId="1740"/>
    <cellStyle name="Comma 2 17" xfId="1741"/>
    <cellStyle name="Comma 2 18" xfId="1742"/>
    <cellStyle name="Comma 2 19" xfId="1743"/>
    <cellStyle name="Comma 2 2" xfId="1744"/>
    <cellStyle name="Comma 2 2 10" xfId="1745"/>
    <cellStyle name="Comma 2 2 11" xfId="1746"/>
    <cellStyle name="Comma 2 2 12" xfId="1747"/>
    <cellStyle name="Comma 2 2 13" xfId="1748"/>
    <cellStyle name="Comma 2 2 14" xfId="1749"/>
    <cellStyle name="Comma 2 2 15" xfId="1750"/>
    <cellStyle name="Comma 2 2 16" xfId="1751"/>
    <cellStyle name="Comma 2 2 17" xfId="1752"/>
    <cellStyle name="Comma 2 2 18" xfId="1753"/>
    <cellStyle name="Comma 2 2 19" xfId="1754"/>
    <cellStyle name="Comma 2 2 2" xfId="1755"/>
    <cellStyle name="Comma 2 2 2 10" xfId="1756"/>
    <cellStyle name="Comma 2 2 2 11" xfId="1757"/>
    <cellStyle name="Comma 2 2 2 12" xfId="1758"/>
    <cellStyle name="Comma 2 2 2 13" xfId="1759"/>
    <cellStyle name="Comma 2 2 2 14" xfId="1760"/>
    <cellStyle name="Comma 2 2 2 15" xfId="1761"/>
    <cellStyle name="Comma 2 2 2 16" xfId="1762"/>
    <cellStyle name="Comma 2 2 2 17" xfId="1763"/>
    <cellStyle name="Comma 2 2 2 18" xfId="1764"/>
    <cellStyle name="Comma 2 2 2 19" xfId="1765"/>
    <cellStyle name="Comma 2 2 2 2" xfId="1766"/>
    <cellStyle name="Comma 2 2 2 2 2 2" xfId="1767"/>
    <cellStyle name="Comma 2 2 2 20" xfId="1768"/>
    <cellStyle name="Comma 2 2 2 21" xfId="1769"/>
    <cellStyle name="Comma 2 2 2 22" xfId="1770"/>
    <cellStyle name="Comma 2 2 2 23" xfId="1771"/>
    <cellStyle name="Comma 2 2 2 24" xfId="1772"/>
    <cellStyle name="Comma 2 2 2 3" xfId="1773"/>
    <cellStyle name="Comma 2 2 2 4" xfId="1774"/>
    <cellStyle name="Comma 2 2 2 5" xfId="1775"/>
    <cellStyle name="Comma 2 2 2 6" xfId="1776"/>
    <cellStyle name="Comma 2 2 2 7" xfId="1777"/>
    <cellStyle name="Comma 2 2 2 8" xfId="1778"/>
    <cellStyle name="Comma 2 2 2 9" xfId="1779"/>
    <cellStyle name="Comma 2 2 20" xfId="1780"/>
    <cellStyle name="Comma 2 2 21" xfId="1781"/>
    <cellStyle name="Comma 2 2 22" xfId="1782"/>
    <cellStyle name="Comma 2 2 23" xfId="1783"/>
    <cellStyle name="Comma 2 2 24" xfId="1784"/>
    <cellStyle name="Comma 2 2 25" xfId="1785"/>
    <cellStyle name="Comma 2 2 3" xfId="1786"/>
    <cellStyle name="Comma 2 2 4" xfId="1787"/>
    <cellStyle name="Comma 2 2 5" xfId="1788"/>
    <cellStyle name="Comma 2 2 6" xfId="1789"/>
    <cellStyle name="Comma 2 2 7" xfId="1790"/>
    <cellStyle name="Comma 2 2 8" xfId="1791"/>
    <cellStyle name="Comma 2 2 9" xfId="1792"/>
    <cellStyle name="Comma 2 2_05-12  KH trung han 2016-2020 - Liem Thinh edited" xfId="1793"/>
    <cellStyle name="Comma 2 20" xfId="1794"/>
    <cellStyle name="Comma 2 21" xfId="1795"/>
    <cellStyle name="Comma 2 22" xfId="1796"/>
    <cellStyle name="Comma 2 23" xfId="1797"/>
    <cellStyle name="Comma 2 24" xfId="1798"/>
    <cellStyle name="Comma 2 25" xfId="1799"/>
    <cellStyle name="Comma 2 26" xfId="1800"/>
    <cellStyle name="Comma 2 27" xfId="1801"/>
    <cellStyle name="Comma 2 28" xfId="1802"/>
    <cellStyle name="Comma 2 29" xfId="1803"/>
    <cellStyle name="Comma 2 3" xfId="1804"/>
    <cellStyle name="Comma 2 3 2" xfId="1805"/>
    <cellStyle name="Comma 2 3 2 11 5" xfId="1806"/>
    <cellStyle name="Comma 2 3 2 2" xfId="1807"/>
    <cellStyle name="Comma 2 3 2 3" xfId="1808"/>
    <cellStyle name="Comma 2 3 2 7 9" xfId="1809"/>
    <cellStyle name="Comma 2 3 3" xfId="1810"/>
    <cellStyle name="Comma 2 30" xfId="1811"/>
    <cellStyle name="Comma 2 31" xfId="1812"/>
    <cellStyle name="Comma 2 32" xfId="1813"/>
    <cellStyle name="Comma 2 4" xfId="1814"/>
    <cellStyle name="Comma 2 4 2" xfId="1815"/>
    <cellStyle name="Comma 2 5" xfId="1816"/>
    <cellStyle name="Comma 2 5 2" xfId="1817"/>
    <cellStyle name="Comma 2 5 3" xfId="1818"/>
    <cellStyle name="Comma 2 6" xfId="1819"/>
    <cellStyle name="Comma 2 6 2" xfId="1820"/>
    <cellStyle name="Comma 2 7" xfId="1821"/>
    <cellStyle name="Comma 2 8" xfId="1822"/>
    <cellStyle name="Comma 2 9" xfId="1823"/>
    <cellStyle name="Comma 2_05-12  KH trung han 2016-2020 - Liem Thinh edited" xfId="1824"/>
    <cellStyle name="Comma 20" xfId="1825"/>
    <cellStyle name="Comma 20 2" xfId="1826"/>
    <cellStyle name="Comma 20 3" xfId="1827"/>
    <cellStyle name="Comma 21" xfId="1828"/>
    <cellStyle name="Comma 21 2" xfId="1829"/>
    <cellStyle name="Comma 21 3" xfId="1830"/>
    <cellStyle name="Comma 22" xfId="1831"/>
    <cellStyle name="Comma 22 2" xfId="1832"/>
    <cellStyle name="Comma 22 3" xfId="1833"/>
    <cellStyle name="Comma 23" xfId="1834"/>
    <cellStyle name="Comma 23 2" xfId="1835"/>
    <cellStyle name="Comma 23 3" xfId="1836"/>
    <cellStyle name="Comma 24" xfId="1837"/>
    <cellStyle name="Comma 24 2" xfId="1838"/>
    <cellStyle name="Comma 24 3" xfId="1839"/>
    <cellStyle name="Comma 25" xfId="1840"/>
    <cellStyle name="Comma 25 2" xfId="1841"/>
    <cellStyle name="Comma 26" xfId="1842"/>
    <cellStyle name="Comma 26 2" xfId="1843"/>
    <cellStyle name="Comma 26 2 2" xfId="1844"/>
    <cellStyle name="Comma 27" xfId="1845"/>
    <cellStyle name="Comma 27 2" xfId="1846"/>
    <cellStyle name="Comma 28" xfId="1847"/>
    <cellStyle name="Comma 28 2" xfId="1848"/>
    <cellStyle name="Comma 28 2 2 4 2" xfId="1849"/>
    <cellStyle name="Comma 28 2 2 9" xfId="1850"/>
    <cellStyle name="Comma 29" xfId="1851"/>
    <cellStyle name="Comma 29 2" xfId="1852"/>
    <cellStyle name="Comma 3" xfId="1853"/>
    <cellStyle name="Comma 3 2" xfId="1854"/>
    <cellStyle name="Comma 3 2 10" xfId="1855"/>
    <cellStyle name="Comma 3 2 11" xfId="1856"/>
    <cellStyle name="Comma 3 2 12" xfId="1857"/>
    <cellStyle name="Comma 3 2 13" xfId="1858"/>
    <cellStyle name="Comma 3 2 14" xfId="1859"/>
    <cellStyle name="Comma 3 2 15" xfId="1860"/>
    <cellStyle name="Comma 3 2 2" xfId="1861"/>
    <cellStyle name="Comma 3 2 2 2" xfId="1862"/>
    <cellStyle name="Comma 3 2 2 3" xfId="1863"/>
    <cellStyle name="Comma 3 2 3" xfId="1864"/>
    <cellStyle name="Comma 3 2 3 2" xfId="1865"/>
    <cellStyle name="Comma 3 2 3 3" xfId="1866"/>
    <cellStyle name="Comma 3 2 4" xfId="1867"/>
    <cellStyle name="Comma 3 2 5" xfId="1868"/>
    <cellStyle name="Comma 3 2 6" xfId="1869"/>
    <cellStyle name="Comma 3 2 7" xfId="1870"/>
    <cellStyle name="Comma 3 2 8" xfId="1871"/>
    <cellStyle name="Comma 3 2 9" xfId="1872"/>
    <cellStyle name="Comma 3 3" xfId="1873"/>
    <cellStyle name="Comma 3 3 2" xfId="1874"/>
    <cellStyle name="Comma 3 3 3" xfId="1875"/>
    <cellStyle name="Comma 3 4" xfId="1876"/>
    <cellStyle name="Comma 3 4 2" xfId="1877"/>
    <cellStyle name="Comma 3 4 3" xfId="1878"/>
    <cellStyle name="Comma 3 5" xfId="1879"/>
    <cellStyle name="Comma 3 5 2" xfId="1880"/>
    <cellStyle name="Comma 3 6" xfId="1881"/>
    <cellStyle name="Comma 3 6 2" xfId="1882"/>
    <cellStyle name="Comma 3 7" xfId="1883"/>
    <cellStyle name="Comma 3 7 2" xfId="1884"/>
    <cellStyle name="Comma 3 8" xfId="1885"/>
    <cellStyle name="Comma 3 9" xfId="1886"/>
    <cellStyle name="Comma 30" xfId="1887"/>
    <cellStyle name="Comma 30 2" xfId="1888"/>
    <cellStyle name="Comma 31" xfId="1889"/>
    <cellStyle name="Comma 31 2" xfId="1890"/>
    <cellStyle name="Comma 32" xfId="1891"/>
    <cellStyle name="Comma 32 2" xfId="1892"/>
    <cellStyle name="Comma 32 2 2" xfId="1893"/>
    <cellStyle name="Comma 32 3" xfId="1894"/>
    <cellStyle name="Comma 33" xfId="1895"/>
    <cellStyle name="Comma 33 2" xfId="1896"/>
    <cellStyle name="Comma 34" xfId="1897"/>
    <cellStyle name="Comma 34 2" xfId="1898"/>
    <cellStyle name="Comma 35" xfId="1899"/>
    <cellStyle name="Comma 35 2" xfId="1900"/>
    <cellStyle name="Comma 35 3" xfId="1901"/>
    <cellStyle name="Comma 35 3 2" xfId="1902"/>
    <cellStyle name="Comma 35 3 2 2" xfId="1903"/>
    <cellStyle name="Comma 35 3 2 2 2" xfId="1904"/>
    <cellStyle name="Comma 35 3 2 2 3" xfId="1905"/>
    <cellStyle name="Comma 35 3 2 3" xfId="1906"/>
    <cellStyle name="Comma 35 3 2 4" xfId="1907"/>
    <cellStyle name="Comma 35 3 3" xfId="1908"/>
    <cellStyle name="Comma 35 3 3 2" xfId="1909"/>
    <cellStyle name="Comma 35 3 3 3" xfId="1910"/>
    <cellStyle name="Comma 35 3 4" xfId="1911"/>
    <cellStyle name="Comma 35 3 5" xfId="1912"/>
    <cellStyle name="Comma 35 4" xfId="1913"/>
    <cellStyle name="Comma 35 4 2" xfId="1914"/>
    <cellStyle name="Comma 35 4 2 2" xfId="1915"/>
    <cellStyle name="Comma 35 4 2 2 2" xfId="1916"/>
    <cellStyle name="Comma 35 4 2 2 3" xfId="1917"/>
    <cellStyle name="Comma 35 4 2 3" xfId="1918"/>
    <cellStyle name="Comma 35 4 2 4" xfId="1919"/>
    <cellStyle name="Comma 35 4 3" xfId="1920"/>
    <cellStyle name="Comma 35 4 3 2" xfId="1921"/>
    <cellStyle name="Comma 35 4 3 3" xfId="1922"/>
    <cellStyle name="Comma 35 4 4" xfId="1923"/>
    <cellStyle name="Comma 35 4 5" xfId="1924"/>
    <cellStyle name="Comma 35 5" xfId="1925"/>
    <cellStyle name="Comma 35 5 2" xfId="1926"/>
    <cellStyle name="Comma 35 5 2 2" xfId="1927"/>
    <cellStyle name="Comma 36" xfId="1928"/>
    <cellStyle name="Comma 36 2" xfId="1929"/>
    <cellStyle name="Comma 37" xfId="1930"/>
    <cellStyle name="Comma 37 2" xfId="1931"/>
    <cellStyle name="Comma 38" xfId="1932"/>
    <cellStyle name="Comma 39" xfId="1933"/>
    <cellStyle name="Comma 39 2" xfId="1934"/>
    <cellStyle name="Comma 4" xfId="1935"/>
    <cellStyle name="Comma 4 10" xfId="1936"/>
    <cellStyle name="Comma 4 10 2" xfId="1937"/>
    <cellStyle name="Comma 4 11" xfId="1938"/>
    <cellStyle name="Comma 4 12" xfId="1939"/>
    <cellStyle name="Comma 4 13" xfId="1940"/>
    <cellStyle name="Comma 4 14" xfId="1941"/>
    <cellStyle name="Comma 4 15" xfId="1942"/>
    <cellStyle name="Comma 4 16" xfId="1943"/>
    <cellStyle name="Comma 4 17" xfId="1944"/>
    <cellStyle name="Comma 4 18" xfId="1945"/>
    <cellStyle name="Comma 4 19" xfId="1946"/>
    <cellStyle name="Comma 4 2" xfId="1947"/>
    <cellStyle name="Comma 4 2 2" xfId="1948"/>
    <cellStyle name="Comma 4 2 2 3" xfId="1949"/>
    <cellStyle name="Comma 4 2 3" xfId="1950"/>
    <cellStyle name="Comma 4 2 3 2" xfId="1951"/>
    <cellStyle name="Comma 4 20" xfId="1952"/>
    <cellStyle name="Comma 4 3" xfId="1953"/>
    <cellStyle name="Comma 4 3 2" xfId="1954"/>
    <cellStyle name="Comma 4 3 2 2" xfId="1955"/>
    <cellStyle name="Comma 4 3 3" xfId="1956"/>
    <cellStyle name="Comma 4 3 4" xfId="1957"/>
    <cellStyle name="Comma 4 4" xfId="1958"/>
    <cellStyle name="Comma 4 4 2" xfId="1959"/>
    <cellStyle name="Comma 4 4 3" xfId="1960"/>
    <cellStyle name="Comma 4 4 4" xfId="1961"/>
    <cellStyle name="Comma 4 5" xfId="1962"/>
    <cellStyle name="Comma 4 6" xfId="1963"/>
    <cellStyle name="Comma 4 7" xfId="1964"/>
    <cellStyle name="Comma 4 8" xfId="1965"/>
    <cellStyle name="Comma 4 9" xfId="1966"/>
    <cellStyle name="Comma 4_THEO DOI THUC HIEN (GỐC 1)" xfId="1967"/>
    <cellStyle name="Comma 40" xfId="1968"/>
    <cellStyle name="Comma 40 2" xfId="1969"/>
    <cellStyle name="Comma 41" xfId="1970"/>
    <cellStyle name="Comma 42" xfId="1971"/>
    <cellStyle name="Comma 43" xfId="1972"/>
    <cellStyle name="Comma 44" xfId="1973"/>
    <cellStyle name="Comma 45" xfId="1974"/>
    <cellStyle name="Comma 46" xfId="1975"/>
    <cellStyle name="Comma 47" xfId="1976"/>
    <cellStyle name="Comma 48" xfId="1977"/>
    <cellStyle name="Comma 49" xfId="1978"/>
    <cellStyle name="Comma 5" xfId="1979"/>
    <cellStyle name="Comma 5 10" xfId="1980"/>
    <cellStyle name="Comma 5 11" xfId="1981"/>
    <cellStyle name="Comma 5 12" xfId="1982"/>
    <cellStyle name="Comma 5 13" xfId="1983"/>
    <cellStyle name="Comma 5 14" xfId="1984"/>
    <cellStyle name="Comma 5 15" xfId="1985"/>
    <cellStyle name="Comma 5 16" xfId="1986"/>
    <cellStyle name="Comma 5 17" xfId="1987"/>
    <cellStyle name="Comma 5 17 2" xfId="1988"/>
    <cellStyle name="Comma 5 17 3" xfId="1989"/>
    <cellStyle name="Comma 5 18" xfId="1990"/>
    <cellStyle name="Comma 5 19" xfId="1991"/>
    <cellStyle name="Comma 5 2" xfId="1992"/>
    <cellStyle name="Comma 5 20" xfId="1993"/>
    <cellStyle name="Comma 5 21" xfId="1994"/>
    <cellStyle name="Comma 5 21 2" xfId="1995"/>
    <cellStyle name="Comma 5 21 2 2" xfId="1996"/>
    <cellStyle name="Comma 5 21 2 2 2" xfId="1997"/>
    <cellStyle name="Comma 5 21 2 2 3" xfId="1998"/>
    <cellStyle name="Comma 5 21 2 3" xfId="1999"/>
    <cellStyle name="Comma 5 21 2 3 2" xfId="2000"/>
    <cellStyle name="Comma 5 21 2 3 3" xfId="2001"/>
    <cellStyle name="Comma 5 21 2 4" xfId="2002"/>
    <cellStyle name="Comma 5 21 2 5" xfId="2003"/>
    <cellStyle name="Comma 5 21 3" xfId="2004"/>
    <cellStyle name="Comma 5 21 3 2" xfId="2005"/>
    <cellStyle name="Comma 5 21 3 2 2" xfId="2006"/>
    <cellStyle name="Comma 5 21 3 2 3" xfId="2007"/>
    <cellStyle name="Comma 5 21 3 3" xfId="2008"/>
    <cellStyle name="Comma 5 21 3 4" xfId="2009"/>
    <cellStyle name="Comma 5 21 4" xfId="2010"/>
    <cellStyle name="Comma 5 21 4 2" xfId="2011"/>
    <cellStyle name="Comma 5 21 4 3" xfId="2012"/>
    <cellStyle name="Comma 5 21 5" xfId="2013"/>
    <cellStyle name="Comma 5 21 6" xfId="2014"/>
    <cellStyle name="Comma 5 22" xfId="2015"/>
    <cellStyle name="Comma 5 22 2" xfId="2016"/>
    <cellStyle name="Comma 5 22 2 2" xfId="2017"/>
    <cellStyle name="Comma 5 22 2 3" xfId="2018"/>
    <cellStyle name="Comma 5 22 3" xfId="2019"/>
    <cellStyle name="Comma 5 22 4" xfId="2020"/>
    <cellStyle name="Comma 5 23" xfId="2021"/>
    <cellStyle name="Comma 5 3" xfId="2022"/>
    <cellStyle name="Comma 5 3 2" xfId="2023"/>
    <cellStyle name="Comma 5 4" xfId="2024"/>
    <cellStyle name="Comma 5 4 2" xfId="2025"/>
    <cellStyle name="Comma 5 5" xfId="2026"/>
    <cellStyle name="Comma 5 5 2" xfId="2027"/>
    <cellStyle name="Comma 5 5 3" xfId="2028"/>
    <cellStyle name="Comma 5 6" xfId="2029"/>
    <cellStyle name="Comma 5 7" xfId="2030"/>
    <cellStyle name="Comma 5 8" xfId="2031"/>
    <cellStyle name="Comma 5 9" xfId="2032"/>
    <cellStyle name="Comma 5_05-12  KH trung han 2016-2020 - Liem Thinh edited" xfId="2033"/>
    <cellStyle name="Comma 50" xfId="2034"/>
    <cellStyle name="Comma 50 2" xfId="2035"/>
    <cellStyle name="Comma 50 2 2" xfId="2036"/>
    <cellStyle name="Comma 50 2 2 2" xfId="2037"/>
    <cellStyle name="Comma 50 2 2 3" xfId="2038"/>
    <cellStyle name="Comma 50 2 3" xfId="2039"/>
    <cellStyle name="Comma 50 2 4" xfId="2040"/>
    <cellStyle name="Comma 50 3" xfId="2041"/>
    <cellStyle name="Comma 50 3 2" xfId="2042"/>
    <cellStyle name="Comma 50 3 3" xfId="2043"/>
    <cellStyle name="Comma 50 4" xfId="2044"/>
    <cellStyle name="Comma 50 5" xfId="2045"/>
    <cellStyle name="Comma 51" xfId="2046"/>
    <cellStyle name="Comma 51 2" xfId="2047"/>
    <cellStyle name="Comma 51 2 2" xfId="2048"/>
    <cellStyle name="Comma 51 2 2 2" xfId="2049"/>
    <cellStyle name="Comma 51 2 2 3" xfId="2050"/>
    <cellStyle name="Comma 51 2 3" xfId="2051"/>
    <cellStyle name="Comma 51 2 4" xfId="2052"/>
    <cellStyle name="Comma 51 3" xfId="2053"/>
    <cellStyle name="Comma 51 3 2" xfId="2054"/>
    <cellStyle name="Comma 51 3 3" xfId="2055"/>
    <cellStyle name="Comma 51 4" xfId="2056"/>
    <cellStyle name="Comma 51 5" xfId="2057"/>
    <cellStyle name="Comma 52" xfId="2058"/>
    <cellStyle name="Comma 52 2" xfId="2059"/>
    <cellStyle name="Comma 53" xfId="2060"/>
    <cellStyle name="Comma 53 2" xfId="2061"/>
    <cellStyle name="Comma 53 2 2" xfId="2062"/>
    <cellStyle name="Comma 53 2 3" xfId="2063"/>
    <cellStyle name="Comma 53 3" xfId="2064"/>
    <cellStyle name="Comma 53 4" xfId="2065"/>
    <cellStyle name="Comma 54" xfId="2066"/>
    <cellStyle name="Comma 54 2" xfId="2067"/>
    <cellStyle name="Comma 55" xfId="2068"/>
    <cellStyle name="Comma 55 2" xfId="2069"/>
    <cellStyle name="Comma 55 3" xfId="2070"/>
    <cellStyle name="Comma 56" xfId="2071"/>
    <cellStyle name="Comma 57" xfId="2072"/>
    <cellStyle name="Comma 57 2" xfId="2073"/>
    <cellStyle name="Comma 57 4" xfId="2074"/>
    <cellStyle name="Comma 58" xfId="2075"/>
    <cellStyle name="Comma 59" xfId="2076"/>
    <cellStyle name="Comma 6" xfId="2077"/>
    <cellStyle name="Comma 6 2" xfId="2078"/>
    <cellStyle name="Comma 6 2 2" xfId="2079"/>
    <cellStyle name="Comma 6 3" xfId="2080"/>
    <cellStyle name="Comma 6 4" xfId="2081"/>
    <cellStyle name="Comma 60" xfId="2082"/>
    <cellStyle name="Comma 61" xfId="2083"/>
    <cellStyle name="Comma 62" xfId="2084"/>
    <cellStyle name="Comma 7" xfId="2085"/>
    <cellStyle name="Comma 7 2" xfId="2086"/>
    <cellStyle name="Comma 7 3" xfId="2087"/>
    <cellStyle name="Comma 7 3 2" xfId="2088"/>
    <cellStyle name="Comma 7 4" xfId="2089"/>
    <cellStyle name="Comma 7 5" xfId="2090"/>
    <cellStyle name="Comma 7 6" xfId="2091"/>
    <cellStyle name="Comma 7_20131129 Nhu cau 2014_TPCP ODA (co hoan ung)" xfId="2092"/>
    <cellStyle name="Comma 78" xfId="2093"/>
    <cellStyle name="Comma 8" xfId="2094"/>
    <cellStyle name="Comma 8 2" xfId="2095"/>
    <cellStyle name="Comma 8 2 2" xfId="2096"/>
    <cellStyle name="Comma 8 3" xfId="2097"/>
    <cellStyle name="Comma 8 4" xfId="2098"/>
    <cellStyle name="Comma 8 5" xfId="2099"/>
    <cellStyle name="Comma 9" xfId="2100"/>
    <cellStyle name="Comma 9 2" xfId="2101"/>
    <cellStyle name="Comma 9 2 2" xfId="2102"/>
    <cellStyle name="Comma 9 2 3" xfId="2103"/>
    <cellStyle name="Comma 9 3" xfId="2104"/>
    <cellStyle name="Comma 9 3 2" xfId="2105"/>
    <cellStyle name="Comma 9 3 3" xfId="2106"/>
    <cellStyle name="Comma 9 4" xfId="2107"/>
    <cellStyle name="Comma 9 5" xfId="2108"/>
    <cellStyle name="comma zerodec" xfId="2109"/>
    <cellStyle name="Comma0" xfId="2110"/>
    <cellStyle name="Comma0 10" xfId="2111"/>
    <cellStyle name="Comma0 11" xfId="2112"/>
    <cellStyle name="Comma0 12" xfId="2113"/>
    <cellStyle name="Comma0 13" xfId="2114"/>
    <cellStyle name="Comma0 14" xfId="2115"/>
    <cellStyle name="Comma0 15" xfId="2116"/>
    <cellStyle name="Comma0 16" xfId="2117"/>
    <cellStyle name="Comma0 2" xfId="2118"/>
    <cellStyle name="Comma0 2 2" xfId="2119"/>
    <cellStyle name="Comma0 3" xfId="2120"/>
    <cellStyle name="Comma0 4" xfId="2121"/>
    <cellStyle name="Comma0 5" xfId="2122"/>
    <cellStyle name="Comma0 6" xfId="2123"/>
    <cellStyle name="Comma0 7" xfId="2124"/>
    <cellStyle name="Comma0 8" xfId="2125"/>
    <cellStyle name="Comma0 9" xfId="2126"/>
    <cellStyle name="Company Name" xfId="2127"/>
    <cellStyle name="cong" xfId="2128"/>
    <cellStyle name="Copied" xfId="2129"/>
    <cellStyle name="Co聭ma_Sheet1" xfId="2130"/>
    <cellStyle name="CR Comma" xfId="2131"/>
    <cellStyle name="CR Currency" xfId="2132"/>
    <cellStyle name="Credit" xfId="2133"/>
    <cellStyle name="Credit subtotal" xfId="2134"/>
    <cellStyle name="Credit subtotal 2" xfId="2135"/>
    <cellStyle name="Credit Total" xfId="2136"/>
    <cellStyle name="Cࡵrrency_Sheet1_PRODUCTĠ" xfId="2137"/>
    <cellStyle name="Curråncy [0]_FCST_RESULTS" xfId="2138"/>
    <cellStyle name="Currency %" xfId="2139"/>
    <cellStyle name="Currency % 10" xfId="2140"/>
    <cellStyle name="Currency % 11" xfId="2141"/>
    <cellStyle name="Currency % 12" xfId="2142"/>
    <cellStyle name="Currency % 13" xfId="2143"/>
    <cellStyle name="Currency % 14" xfId="2144"/>
    <cellStyle name="Currency % 15" xfId="2145"/>
    <cellStyle name="Currency % 2" xfId="2146"/>
    <cellStyle name="Currency % 3" xfId="2147"/>
    <cellStyle name="Currency % 4" xfId="2148"/>
    <cellStyle name="Currency % 5" xfId="2149"/>
    <cellStyle name="Currency % 6" xfId="2150"/>
    <cellStyle name="Currency % 7" xfId="2151"/>
    <cellStyle name="Currency % 8" xfId="2152"/>
    <cellStyle name="Currency % 9" xfId="2153"/>
    <cellStyle name="Currency %_05-12  KH trung han 2016-2020 - Liem Thinh edited" xfId="2154"/>
    <cellStyle name="Currency [0] 2" xfId="2155"/>
    <cellStyle name="Currency [0] 2 2" xfId="2156"/>
    <cellStyle name="Currency [0]ßmud plant bolted_RESULTS" xfId="2157"/>
    <cellStyle name="Currency [00]" xfId="2158"/>
    <cellStyle name="Currency [00] 10" xfId="2159"/>
    <cellStyle name="Currency [00] 11" xfId="2160"/>
    <cellStyle name="Currency [00] 12" xfId="2161"/>
    <cellStyle name="Currency [00] 13" xfId="2162"/>
    <cellStyle name="Currency [00] 14" xfId="2163"/>
    <cellStyle name="Currency [00] 15" xfId="2164"/>
    <cellStyle name="Currency [00] 16" xfId="2165"/>
    <cellStyle name="Currency [00] 2" xfId="2166"/>
    <cellStyle name="Currency [00] 3" xfId="2167"/>
    <cellStyle name="Currency [00] 4" xfId="2168"/>
    <cellStyle name="Currency [00] 5" xfId="2169"/>
    <cellStyle name="Currency [00] 6" xfId="2170"/>
    <cellStyle name="Currency [00] 7" xfId="2171"/>
    <cellStyle name="Currency [00] 8" xfId="2172"/>
    <cellStyle name="Currency [00] 9" xfId="2173"/>
    <cellStyle name="Currency 0.0" xfId="2174"/>
    <cellStyle name="Currency 0.0%" xfId="2175"/>
    <cellStyle name="Currency 0.0_05-12  KH trung han 2016-2020 - Liem Thinh edited" xfId="2176"/>
    <cellStyle name="Currency 0.00" xfId="2177"/>
    <cellStyle name="Currency 0.00%" xfId="2178"/>
    <cellStyle name="Currency 0.00_05-12  KH trung han 2016-2020 - Liem Thinh edited" xfId="2179"/>
    <cellStyle name="Currency 0.000" xfId="2180"/>
    <cellStyle name="Currency 0.000%" xfId="2181"/>
    <cellStyle name="Currency 0.000_05-12  KH trung han 2016-2020 - Liem Thinh edited" xfId="2182"/>
    <cellStyle name="Currency 2" xfId="2183"/>
    <cellStyle name="Currency 2 10" xfId="2184"/>
    <cellStyle name="Currency 2 11" xfId="2185"/>
    <cellStyle name="Currency 2 12" xfId="2186"/>
    <cellStyle name="Currency 2 13" xfId="2187"/>
    <cellStyle name="Currency 2 14" xfId="2188"/>
    <cellStyle name="Currency 2 15" xfId="2189"/>
    <cellStyle name="Currency 2 16" xfId="2190"/>
    <cellStyle name="Currency 2 2" xfId="2191"/>
    <cellStyle name="Currency 2 3" xfId="2192"/>
    <cellStyle name="Currency 2 4" xfId="2193"/>
    <cellStyle name="Currency 2 5" xfId="2194"/>
    <cellStyle name="Currency 2 6" xfId="2195"/>
    <cellStyle name="Currency 2 7" xfId="2196"/>
    <cellStyle name="Currency 2 8" xfId="2197"/>
    <cellStyle name="Currency 2 9" xfId="2198"/>
    <cellStyle name="Currency 3" xfId="2199"/>
    <cellStyle name="Currency 3 2" xfId="2200"/>
    <cellStyle name="Currency![0]_FCSt (2)" xfId="2201"/>
    <cellStyle name="Currency0" xfId="2202"/>
    <cellStyle name="Currency0 10" xfId="2203"/>
    <cellStyle name="Currency0 11" xfId="2204"/>
    <cellStyle name="Currency0 12" xfId="2205"/>
    <cellStyle name="Currency0 13" xfId="2206"/>
    <cellStyle name="Currency0 14" xfId="2207"/>
    <cellStyle name="Currency0 15" xfId="2208"/>
    <cellStyle name="Currency0 16" xfId="2209"/>
    <cellStyle name="Currency0 2" xfId="2210"/>
    <cellStyle name="Currency0 2 2" xfId="2211"/>
    <cellStyle name="Currency0 3" xfId="2212"/>
    <cellStyle name="Currency0 4" xfId="2213"/>
    <cellStyle name="Currency0 5" xfId="2214"/>
    <cellStyle name="Currency0 6" xfId="2215"/>
    <cellStyle name="Currency0 7" xfId="2216"/>
    <cellStyle name="Currency0 8" xfId="2217"/>
    <cellStyle name="Currency0 9" xfId="2218"/>
    <cellStyle name="Currency1" xfId="2219"/>
    <cellStyle name="Currency1 10" xfId="2220"/>
    <cellStyle name="Currency1 11" xfId="2221"/>
    <cellStyle name="Currency1 12" xfId="2222"/>
    <cellStyle name="Currency1 13" xfId="2223"/>
    <cellStyle name="Currency1 14" xfId="2224"/>
    <cellStyle name="Currency1 15" xfId="2225"/>
    <cellStyle name="Currency1 16" xfId="2226"/>
    <cellStyle name="Currency1 2" xfId="2227"/>
    <cellStyle name="Currency1 2 2" xfId="2228"/>
    <cellStyle name="Currency1 3" xfId="2229"/>
    <cellStyle name="Currency1 4" xfId="2230"/>
    <cellStyle name="Currency1 5" xfId="2231"/>
    <cellStyle name="Currency1 6" xfId="2232"/>
    <cellStyle name="Currency1 7" xfId="2233"/>
    <cellStyle name="Currency1 8" xfId="2234"/>
    <cellStyle name="Currency1 9" xfId="2235"/>
    <cellStyle name="D1" xfId="2236"/>
    <cellStyle name="Date" xfId="2237"/>
    <cellStyle name="Date 10" xfId="2238"/>
    <cellStyle name="Date 11" xfId="2239"/>
    <cellStyle name="Date 12" xfId="2240"/>
    <cellStyle name="Date 13" xfId="2241"/>
    <cellStyle name="Date 14" xfId="2242"/>
    <cellStyle name="Date 15" xfId="2243"/>
    <cellStyle name="Date 16" xfId="2244"/>
    <cellStyle name="Date 2" xfId="2245"/>
    <cellStyle name="Date 2 2" xfId="2246"/>
    <cellStyle name="Date 3" xfId="2247"/>
    <cellStyle name="Date 4" xfId="2248"/>
    <cellStyle name="Date 5" xfId="2249"/>
    <cellStyle name="Date 6" xfId="2250"/>
    <cellStyle name="Date 7" xfId="2251"/>
    <cellStyle name="Date 8" xfId="2252"/>
    <cellStyle name="Date 9" xfId="2253"/>
    <cellStyle name="Date Short" xfId="2254"/>
    <cellStyle name="Date Short 2" xfId="2255"/>
    <cellStyle name="Date_Book1" xfId="2256"/>
    <cellStyle name="DAUDE" xfId="2257"/>
    <cellStyle name="Debit" xfId="2258"/>
    <cellStyle name="Debit subtotal" xfId="2259"/>
    <cellStyle name="Debit subtotal 2" xfId="2260"/>
    <cellStyle name="Debit Total" xfId="2261"/>
    <cellStyle name="DELTA" xfId="2262"/>
    <cellStyle name="DELTA 10" xfId="2263"/>
    <cellStyle name="DELTA 11" xfId="2264"/>
    <cellStyle name="DELTA 12" xfId="2265"/>
    <cellStyle name="DELTA 13" xfId="2266"/>
    <cellStyle name="DELTA 14" xfId="2267"/>
    <cellStyle name="DELTA 15" xfId="2268"/>
    <cellStyle name="DELTA 2" xfId="2269"/>
    <cellStyle name="DELTA 3" xfId="2270"/>
    <cellStyle name="DELTA 4" xfId="2271"/>
    <cellStyle name="DELTA 5" xfId="2272"/>
    <cellStyle name="DELTA 6" xfId="2273"/>
    <cellStyle name="DELTA 7" xfId="2274"/>
    <cellStyle name="DELTA 8" xfId="2275"/>
    <cellStyle name="DELTA 9" xfId="2276"/>
    <cellStyle name="Dezimal [0]_35ERI8T2gbIEMixb4v26icuOo" xfId="2277"/>
    <cellStyle name="Dezimal_35ERI8T2gbIEMixb4v26icuOo" xfId="2278"/>
    <cellStyle name="Dg" xfId="2279"/>
    <cellStyle name="Dgia" xfId="2280"/>
    <cellStyle name="Dgia 2" xfId="2281"/>
    <cellStyle name="Dollar (zero dec)" xfId="2282"/>
    <cellStyle name="Dollar (zero dec) 10" xfId="2283"/>
    <cellStyle name="Dollar (zero dec) 11" xfId="2284"/>
    <cellStyle name="Dollar (zero dec) 12" xfId="2285"/>
    <cellStyle name="Dollar (zero dec) 13" xfId="2286"/>
    <cellStyle name="Dollar (zero dec) 14" xfId="2287"/>
    <cellStyle name="Dollar (zero dec) 15" xfId="2288"/>
    <cellStyle name="Dollar (zero dec) 16" xfId="2289"/>
    <cellStyle name="Dollar (zero dec) 2" xfId="2290"/>
    <cellStyle name="Dollar (zero dec) 2 2" xfId="2291"/>
    <cellStyle name="Dollar (zero dec) 3" xfId="2292"/>
    <cellStyle name="Dollar (zero dec) 4" xfId="2293"/>
    <cellStyle name="Dollar (zero dec) 5" xfId="2294"/>
    <cellStyle name="Dollar (zero dec) 6" xfId="2295"/>
    <cellStyle name="Dollar (zero dec) 7" xfId="2296"/>
    <cellStyle name="Dollar (zero dec) 8" xfId="2297"/>
    <cellStyle name="Dollar (zero dec) 9" xfId="2298"/>
    <cellStyle name="Don gia" xfId="2299"/>
    <cellStyle name="Dziesi?tny [0]_Invoices2001Slovakia" xfId="2300"/>
    <cellStyle name="Dziesi?tny_Invoices2001Slovakia" xfId="2301"/>
    <cellStyle name="Dziesietny [0]_Invoices2001Slovakia" xfId="2302"/>
    <cellStyle name="Dziesiętny [0]_Invoices2001Slovakia" xfId="2303"/>
    <cellStyle name="Dziesietny [0]_Invoices2001Slovakia 2" xfId="2304"/>
    <cellStyle name="Dziesiętny [0]_Invoices2001Slovakia 2" xfId="2305"/>
    <cellStyle name="Dziesietny [0]_Invoices2001Slovakia 3" xfId="2306"/>
    <cellStyle name="Dziesiętny [0]_Invoices2001Slovakia 3" xfId="2307"/>
    <cellStyle name="Dziesietny [0]_Invoices2001Slovakia 4" xfId="2308"/>
    <cellStyle name="Dziesiętny [0]_Invoices2001Slovakia 4" xfId="2309"/>
    <cellStyle name="Dziesietny [0]_Invoices2001Slovakia 5" xfId="2310"/>
    <cellStyle name="Dziesiętny [0]_Invoices2001Slovakia 5" xfId="2311"/>
    <cellStyle name="Dziesietny [0]_Invoices2001Slovakia 6" xfId="2312"/>
    <cellStyle name="Dziesiętny [0]_Invoices2001Slovakia 6" xfId="2313"/>
    <cellStyle name="Dziesietny [0]_Invoices2001Slovakia 7" xfId="2314"/>
    <cellStyle name="Dziesiętny [0]_Invoices2001Slovakia 7" xfId="2315"/>
    <cellStyle name="Dziesietny [0]_Invoices2001Slovakia_01_Nha so 1_Dien" xfId="2316"/>
    <cellStyle name="Dziesiętny [0]_Invoices2001Slovakia_01_Nha so 1_Dien" xfId="2317"/>
    <cellStyle name="Dziesietny [0]_Invoices2001Slovakia_05-12  KH trung han 2016-2020 - Liem Thinh edited" xfId="2318"/>
    <cellStyle name="Dziesiętny [0]_Invoices2001Slovakia_05-12  KH trung han 2016-2020 - Liem Thinh edited" xfId="2319"/>
    <cellStyle name="Dziesietny [0]_Invoices2001Slovakia_10_Nha so 10_Dien1" xfId="2320"/>
    <cellStyle name="Dziesiętny [0]_Invoices2001Slovakia_10_Nha so 10_Dien1" xfId="2321"/>
    <cellStyle name="Dziesietny [0]_Invoices2001Slovakia_Book1" xfId="2322"/>
    <cellStyle name="Dziesiętny [0]_Invoices2001Slovakia_Book1" xfId="2323"/>
    <cellStyle name="Dziesietny [0]_Invoices2001Slovakia_Book1_1" xfId="2324"/>
    <cellStyle name="Dziesiętny [0]_Invoices2001Slovakia_Book1_1" xfId="2325"/>
    <cellStyle name="Dziesietny [0]_Invoices2001Slovakia_Book1_1_Book1" xfId="2326"/>
    <cellStyle name="Dziesiętny [0]_Invoices2001Slovakia_Book1_1_Book1" xfId="2327"/>
    <cellStyle name="Dziesietny [0]_Invoices2001Slovakia_Book1_2" xfId="2328"/>
    <cellStyle name="Dziesiętny [0]_Invoices2001Slovakia_Book1_2" xfId="2329"/>
    <cellStyle name="Dziesietny [0]_Invoices2001Slovakia_Book1_Nhu cau von ung truoc 2011 Tha h Hoa + Nge An gui TW" xfId="2330"/>
    <cellStyle name="Dziesiętny [0]_Invoices2001Slovakia_Book1_Nhu cau von ung truoc 2011 Tha h Hoa + Nge An gui TW" xfId="2331"/>
    <cellStyle name="Dziesietny [0]_Invoices2001Slovakia_Book1_Tong hop Cac tuyen(9-1-06)" xfId="2332"/>
    <cellStyle name="Dziesiętny [0]_Invoices2001Slovakia_Book1_Tong hop Cac tuyen(9-1-06)" xfId="2333"/>
    <cellStyle name="Dziesietny [0]_Invoices2001Slovakia_Book1_ung truoc 2011 NSTW Thanh Hoa + Nge An gui Thu 12-5" xfId="2334"/>
    <cellStyle name="Dziesiętny [0]_Invoices2001Slovakia_Book1_ung truoc 2011 NSTW Thanh Hoa + Nge An gui Thu 12-5" xfId="2335"/>
    <cellStyle name="Dziesietny [0]_Invoices2001Slovakia_Copy of 05-12  KH trung han 2016-2020 - Liem Thinh edited (1)" xfId="2336"/>
    <cellStyle name="Dziesiętny [0]_Invoices2001Slovakia_Copy of 05-12  KH trung han 2016-2020 - Liem Thinh edited (1)" xfId="2337"/>
    <cellStyle name="Dziesietny [0]_Invoices2001Slovakia_d-uong+TDT" xfId="2338"/>
    <cellStyle name="Dziesiętny [0]_Invoices2001Slovakia_KH TPCP 2016-2020 (tong hop)" xfId="2339"/>
    <cellStyle name="Dziesietny [0]_Invoices2001Slovakia_Nha bao ve(28-7-05)" xfId="2340"/>
    <cellStyle name="Dziesiętny [0]_Invoices2001Slovakia_Nha bao ve(28-7-05)" xfId="2341"/>
    <cellStyle name="Dziesietny [0]_Invoices2001Slovakia_NHA de xe nguyen du" xfId="2342"/>
    <cellStyle name="Dziesiętny [0]_Invoices2001Slovakia_NHA de xe nguyen du" xfId="2343"/>
    <cellStyle name="Dziesietny [0]_Invoices2001Slovakia_Nhalamviec VTC(25-1-05)" xfId="2344"/>
    <cellStyle name="Dziesiętny [0]_Invoices2001Slovakia_Nhalamviec VTC(25-1-05)" xfId="2345"/>
    <cellStyle name="Dziesietny [0]_Invoices2001Slovakia_Nhu cau von ung truoc 2011 Tha h Hoa + Nge An gui TW" xfId="2346"/>
    <cellStyle name="Dziesiętny [0]_Invoices2001Slovakia_TDT KHANH HOA" xfId="2347"/>
    <cellStyle name="Dziesietny [0]_Invoices2001Slovakia_TDT KHANH HOA_Tong hop Cac tuyen(9-1-06)" xfId="2348"/>
    <cellStyle name="Dziesiętny [0]_Invoices2001Slovakia_TDT KHANH HOA_Tong hop Cac tuyen(9-1-06)" xfId="2349"/>
    <cellStyle name="Dziesietny [0]_Invoices2001Slovakia_TDT quangngai" xfId="2350"/>
    <cellStyle name="Dziesiętny [0]_Invoices2001Slovakia_TDT quangngai" xfId="2351"/>
    <cellStyle name="Dziesietny [0]_Invoices2001Slovakia_TMDT(10-5-06)" xfId="2352"/>
    <cellStyle name="Dziesietny_Invoices2001Slovakia" xfId="2353"/>
    <cellStyle name="Dziesiętny_Invoices2001Slovakia" xfId="2354"/>
    <cellStyle name="Dziesietny_Invoices2001Slovakia 2" xfId="2355"/>
    <cellStyle name="Dziesiętny_Invoices2001Slovakia 2" xfId="2356"/>
    <cellStyle name="Dziesietny_Invoices2001Slovakia 3" xfId="2357"/>
    <cellStyle name="Dziesiętny_Invoices2001Slovakia 3" xfId="2358"/>
    <cellStyle name="Dziesietny_Invoices2001Slovakia 4" xfId="2359"/>
    <cellStyle name="Dziesiętny_Invoices2001Slovakia 4" xfId="2360"/>
    <cellStyle name="Dziesietny_Invoices2001Slovakia 5" xfId="2361"/>
    <cellStyle name="Dziesiętny_Invoices2001Slovakia 5" xfId="2362"/>
    <cellStyle name="Dziesietny_Invoices2001Slovakia 6" xfId="2363"/>
    <cellStyle name="Dziesiętny_Invoices2001Slovakia 6" xfId="2364"/>
    <cellStyle name="Dziesietny_Invoices2001Slovakia 7" xfId="2365"/>
    <cellStyle name="Dziesiętny_Invoices2001Slovakia 7" xfId="2366"/>
    <cellStyle name="Dziesietny_Invoices2001Slovakia_01_Nha so 1_Dien" xfId="2367"/>
    <cellStyle name="Dziesiętny_Invoices2001Slovakia_01_Nha so 1_Dien" xfId="2368"/>
    <cellStyle name="Dziesietny_Invoices2001Slovakia_05-12  KH trung han 2016-2020 - Liem Thinh edited" xfId="2369"/>
    <cellStyle name="Dziesiętny_Invoices2001Slovakia_05-12  KH trung han 2016-2020 - Liem Thinh edited" xfId="2370"/>
    <cellStyle name="Dziesietny_Invoices2001Slovakia_10_Nha so 10_Dien1" xfId="2371"/>
    <cellStyle name="Dziesiętny_Invoices2001Slovakia_10_Nha so 10_Dien1" xfId="2372"/>
    <cellStyle name="Dziesietny_Invoices2001Slovakia_Book1" xfId="2373"/>
    <cellStyle name="Dziesiętny_Invoices2001Slovakia_Book1" xfId="2374"/>
    <cellStyle name="Dziesietny_Invoices2001Slovakia_Book1_1" xfId="2375"/>
    <cellStyle name="Dziesiętny_Invoices2001Slovakia_Book1_1" xfId="2376"/>
    <cellStyle name="Dziesietny_Invoices2001Slovakia_Book1_1_Book1" xfId="2377"/>
    <cellStyle name="Dziesiętny_Invoices2001Slovakia_Book1_1_Book1" xfId="2378"/>
    <cellStyle name="Dziesietny_Invoices2001Slovakia_Book1_2" xfId="2379"/>
    <cellStyle name="Dziesiętny_Invoices2001Slovakia_Book1_2" xfId="2380"/>
    <cellStyle name="Dziesietny_Invoices2001Slovakia_Book1_Nhu cau von ung truoc 2011 Tha h Hoa + Nge An gui TW" xfId="2381"/>
    <cellStyle name="Dziesiętny_Invoices2001Slovakia_Book1_Nhu cau von ung truoc 2011 Tha h Hoa + Nge An gui TW" xfId="2382"/>
    <cellStyle name="Dziesietny_Invoices2001Slovakia_Book1_Tong hop Cac tuyen(9-1-06)" xfId="2383"/>
    <cellStyle name="Dziesiętny_Invoices2001Slovakia_Book1_Tong hop Cac tuyen(9-1-06)" xfId="2384"/>
    <cellStyle name="Dziesietny_Invoices2001Slovakia_Book1_ung truoc 2011 NSTW Thanh Hoa + Nge An gui Thu 12-5" xfId="2385"/>
    <cellStyle name="Dziesiętny_Invoices2001Slovakia_Book1_ung truoc 2011 NSTW Thanh Hoa + Nge An gui Thu 12-5" xfId="2386"/>
    <cellStyle name="Dziesietny_Invoices2001Slovakia_Copy of 05-12  KH trung han 2016-2020 - Liem Thinh edited (1)" xfId="2387"/>
    <cellStyle name="Dziesiętny_Invoices2001Slovakia_Copy of 05-12  KH trung han 2016-2020 - Liem Thinh edited (1)" xfId="2388"/>
    <cellStyle name="Dziesietny_Invoices2001Slovakia_d-uong+TDT" xfId="2389"/>
    <cellStyle name="Dziesiętny_Invoices2001Slovakia_KH TPCP 2016-2020 (tong hop)" xfId="2390"/>
    <cellStyle name="Dziesietny_Invoices2001Slovakia_Nha bao ve(28-7-05)" xfId="2391"/>
    <cellStyle name="Dziesiętny_Invoices2001Slovakia_Nha bao ve(28-7-05)" xfId="2392"/>
    <cellStyle name="Dziesietny_Invoices2001Slovakia_NHA de xe nguyen du" xfId="2393"/>
    <cellStyle name="Dziesiętny_Invoices2001Slovakia_NHA de xe nguyen du" xfId="2394"/>
    <cellStyle name="Dziesietny_Invoices2001Slovakia_Nhalamviec VTC(25-1-05)" xfId="2395"/>
    <cellStyle name="Dziesiętny_Invoices2001Slovakia_Nhalamviec VTC(25-1-05)" xfId="2396"/>
    <cellStyle name="Dziesietny_Invoices2001Slovakia_Nhu cau von ung truoc 2011 Tha h Hoa + Nge An gui TW" xfId="2397"/>
    <cellStyle name="Dziesiętny_Invoices2001Slovakia_TDT KHANH HOA" xfId="2398"/>
    <cellStyle name="Dziesietny_Invoices2001Slovakia_TDT KHANH HOA_Tong hop Cac tuyen(9-1-06)" xfId="2399"/>
    <cellStyle name="Dziesiętny_Invoices2001Slovakia_TDT KHANH HOA_Tong hop Cac tuyen(9-1-06)" xfId="2400"/>
    <cellStyle name="Dziesietny_Invoices2001Slovakia_TDT quangngai" xfId="2401"/>
    <cellStyle name="Dziesiętny_Invoices2001Slovakia_TDT quangngai" xfId="2402"/>
    <cellStyle name="Dziesietny_Invoices2001Slovakia_TMDT(10-5-06)" xfId="2403"/>
    <cellStyle name="e" xfId="2404"/>
    <cellStyle name="Enter Currency (0)" xfId="2405"/>
    <cellStyle name="Enter Currency (0) 10" xfId="2406"/>
    <cellStyle name="Enter Currency (0) 11" xfId="2407"/>
    <cellStyle name="Enter Currency (0) 12" xfId="2408"/>
    <cellStyle name="Enter Currency (0) 13" xfId="2409"/>
    <cellStyle name="Enter Currency (0) 14" xfId="2410"/>
    <cellStyle name="Enter Currency (0) 15" xfId="2411"/>
    <cellStyle name="Enter Currency (0) 16" xfId="2412"/>
    <cellStyle name="Enter Currency (0) 2" xfId="2413"/>
    <cellStyle name="Enter Currency (0) 3" xfId="2414"/>
    <cellStyle name="Enter Currency (0) 4" xfId="2415"/>
    <cellStyle name="Enter Currency (0) 5" xfId="2416"/>
    <cellStyle name="Enter Currency (0) 6" xfId="2417"/>
    <cellStyle name="Enter Currency (0) 7" xfId="2418"/>
    <cellStyle name="Enter Currency (0) 8" xfId="2419"/>
    <cellStyle name="Enter Currency (0) 9" xfId="2420"/>
    <cellStyle name="Enter Currency (2)" xfId="2421"/>
    <cellStyle name="Enter Currency (2) 10" xfId="2422"/>
    <cellStyle name="Enter Currency (2) 11" xfId="2423"/>
    <cellStyle name="Enter Currency (2) 12" xfId="2424"/>
    <cellStyle name="Enter Currency (2) 13" xfId="2425"/>
    <cellStyle name="Enter Currency (2) 14" xfId="2426"/>
    <cellStyle name="Enter Currency (2) 15" xfId="2427"/>
    <cellStyle name="Enter Currency (2) 16" xfId="2428"/>
    <cellStyle name="Enter Currency (2) 2" xfId="2429"/>
    <cellStyle name="Enter Currency (2) 3" xfId="2430"/>
    <cellStyle name="Enter Currency (2) 4" xfId="2431"/>
    <cellStyle name="Enter Currency (2) 5" xfId="2432"/>
    <cellStyle name="Enter Currency (2) 6" xfId="2433"/>
    <cellStyle name="Enter Currency (2) 7" xfId="2434"/>
    <cellStyle name="Enter Currency (2) 8" xfId="2435"/>
    <cellStyle name="Enter Currency (2) 9" xfId="2436"/>
    <cellStyle name="Enter Units (0)" xfId="2437"/>
    <cellStyle name="Enter Units (0) 10" xfId="2438"/>
    <cellStyle name="Enter Units (0) 11" xfId="2439"/>
    <cellStyle name="Enter Units (0) 12" xfId="2440"/>
    <cellStyle name="Enter Units (0) 13" xfId="2441"/>
    <cellStyle name="Enter Units (0) 14" xfId="2442"/>
    <cellStyle name="Enter Units (0) 15" xfId="2443"/>
    <cellStyle name="Enter Units (0) 16" xfId="2444"/>
    <cellStyle name="Enter Units (0) 2" xfId="2445"/>
    <cellStyle name="Enter Units (0) 3" xfId="2446"/>
    <cellStyle name="Enter Units (0) 4" xfId="2447"/>
    <cellStyle name="Enter Units (0) 5" xfId="2448"/>
    <cellStyle name="Enter Units (0) 6" xfId="2449"/>
    <cellStyle name="Enter Units (0) 7" xfId="2450"/>
    <cellStyle name="Enter Units (0) 8" xfId="2451"/>
    <cellStyle name="Enter Units (0) 9" xfId="2452"/>
    <cellStyle name="Enter Units (1)" xfId="2453"/>
    <cellStyle name="Enter Units (1) 10" xfId="2454"/>
    <cellStyle name="Enter Units (1) 11" xfId="2455"/>
    <cellStyle name="Enter Units (1) 12" xfId="2456"/>
    <cellStyle name="Enter Units (1) 13" xfId="2457"/>
    <cellStyle name="Enter Units (1) 14" xfId="2458"/>
    <cellStyle name="Enter Units (1) 15" xfId="2459"/>
    <cellStyle name="Enter Units (1) 16" xfId="2460"/>
    <cellStyle name="Enter Units (1) 2" xfId="2461"/>
    <cellStyle name="Enter Units (1) 3" xfId="2462"/>
    <cellStyle name="Enter Units (1) 4" xfId="2463"/>
    <cellStyle name="Enter Units (1) 5" xfId="2464"/>
    <cellStyle name="Enter Units (1) 6" xfId="2465"/>
    <cellStyle name="Enter Units (1) 7" xfId="2466"/>
    <cellStyle name="Enter Units (1) 8" xfId="2467"/>
    <cellStyle name="Enter Units (1) 9" xfId="2468"/>
    <cellStyle name="Enter Units (2)" xfId="2469"/>
    <cellStyle name="Enter Units (2) 10" xfId="2470"/>
    <cellStyle name="Enter Units (2) 11" xfId="2471"/>
    <cellStyle name="Enter Units (2) 12" xfId="2472"/>
    <cellStyle name="Enter Units (2) 13" xfId="2473"/>
    <cellStyle name="Enter Units (2) 14" xfId="2474"/>
    <cellStyle name="Enter Units (2) 15" xfId="2475"/>
    <cellStyle name="Enter Units (2) 16" xfId="2476"/>
    <cellStyle name="Enter Units (2) 2" xfId="2477"/>
    <cellStyle name="Enter Units (2) 3" xfId="2478"/>
    <cellStyle name="Enter Units (2) 4" xfId="2479"/>
    <cellStyle name="Enter Units (2) 5" xfId="2480"/>
    <cellStyle name="Enter Units (2) 6" xfId="2481"/>
    <cellStyle name="Enter Units (2) 7" xfId="2482"/>
    <cellStyle name="Enter Units (2) 8" xfId="2483"/>
    <cellStyle name="Enter Units (2) 9" xfId="2484"/>
    <cellStyle name="Entered" xfId="2485"/>
    <cellStyle name="Euro" xfId="2486"/>
    <cellStyle name="Euro 10" xfId="2487"/>
    <cellStyle name="Euro 11" xfId="2488"/>
    <cellStyle name="Euro 12" xfId="2489"/>
    <cellStyle name="Euro 13" xfId="2490"/>
    <cellStyle name="Euro 14" xfId="2491"/>
    <cellStyle name="Euro 15" xfId="2492"/>
    <cellStyle name="Euro 16" xfId="2493"/>
    <cellStyle name="Euro 2" xfId="2494"/>
    <cellStyle name="Euro 3" xfId="2495"/>
    <cellStyle name="Euro 4" xfId="2496"/>
    <cellStyle name="Euro 5" xfId="2497"/>
    <cellStyle name="Euro 6" xfId="2498"/>
    <cellStyle name="Euro 7" xfId="2499"/>
    <cellStyle name="Euro 8" xfId="2500"/>
    <cellStyle name="Euro 9" xfId="2501"/>
    <cellStyle name="Excel Built-in Normal" xfId="2502"/>
    <cellStyle name="Explanatory Text 2" xfId="2503"/>
    <cellStyle name="f" xfId="2504"/>
    <cellStyle name="f_Danhmuc_Quyhoach2009" xfId="2505"/>
    <cellStyle name="f_Danhmuc_Quyhoach2009 2" xfId="2506"/>
    <cellStyle name="f_Danhmuc_Quyhoach2009 2 2" xfId="2507"/>
    <cellStyle name="Fixed" xfId="2508"/>
    <cellStyle name="Fixed 10" xfId="2509"/>
    <cellStyle name="Fixed 11" xfId="2510"/>
    <cellStyle name="Fixed 12" xfId="2511"/>
    <cellStyle name="Fixed 13" xfId="2512"/>
    <cellStyle name="Fixed 14" xfId="2513"/>
    <cellStyle name="Fixed 15" xfId="2514"/>
    <cellStyle name="Fixed 16" xfId="2515"/>
    <cellStyle name="Fixed 2" xfId="2516"/>
    <cellStyle name="Fixed 2 2" xfId="2517"/>
    <cellStyle name="Fixed 3" xfId="2518"/>
    <cellStyle name="Fixed 4" xfId="2519"/>
    <cellStyle name="Fixed 5" xfId="2520"/>
    <cellStyle name="Fixed 6" xfId="2521"/>
    <cellStyle name="Fixed 7" xfId="2522"/>
    <cellStyle name="Fixed 8" xfId="2523"/>
    <cellStyle name="Fixed 9" xfId="2524"/>
    <cellStyle name="Font Britannic16" xfId="2525"/>
    <cellStyle name="Font Britannic18" xfId="2526"/>
    <cellStyle name="Font CenturyCond 18" xfId="2527"/>
    <cellStyle name="Font Cond20" xfId="2528"/>
    <cellStyle name="Font LucidaSans16" xfId="2529"/>
    <cellStyle name="Font NewCenturyCond18" xfId="2530"/>
    <cellStyle name="Font Ottawa14" xfId="2531"/>
    <cellStyle name="Font Ottawa16" xfId="2532"/>
    <cellStyle name="gia" xfId="2533"/>
    <cellStyle name="GIA-MOI" xfId="2534"/>
    <cellStyle name="GIA-MOI 2" xfId="2535"/>
    <cellStyle name="GIA-MOI 3" xfId="2536"/>
    <cellStyle name="GIA-MOI 4" xfId="2537"/>
    <cellStyle name="Good 2" xfId="2538"/>
    <cellStyle name="Grey" xfId="2539"/>
    <cellStyle name="Grey 10" xfId="2540"/>
    <cellStyle name="Grey 11" xfId="2541"/>
    <cellStyle name="Grey 12" xfId="2542"/>
    <cellStyle name="Grey 13" xfId="2543"/>
    <cellStyle name="Grey 14" xfId="2544"/>
    <cellStyle name="Grey 15" xfId="2545"/>
    <cellStyle name="Grey 16" xfId="2546"/>
    <cellStyle name="Grey 2" xfId="2547"/>
    <cellStyle name="Grey 3" xfId="2548"/>
    <cellStyle name="Grey 4" xfId="2549"/>
    <cellStyle name="Grey 5" xfId="2550"/>
    <cellStyle name="Grey 6" xfId="2551"/>
    <cellStyle name="Grey 7" xfId="2552"/>
    <cellStyle name="Grey 8" xfId="2553"/>
    <cellStyle name="Grey 9" xfId="2554"/>
    <cellStyle name="Grey_KH TPCP 2016-2020 (tong hop)" xfId="2555"/>
    <cellStyle name="Group" xfId="2556"/>
    <cellStyle name="H" xfId="2557"/>
    <cellStyle name="ha" xfId="2558"/>
    <cellStyle name="HAI" xfId="2559"/>
    <cellStyle name="Head 1" xfId="2560"/>
    <cellStyle name="HEADER" xfId="2561"/>
    <cellStyle name="HEADER 2" xfId="2562"/>
    <cellStyle name="Header1" xfId="2563"/>
    <cellStyle name="Header1 2" xfId="2564"/>
    <cellStyle name="Header2" xfId="2565"/>
    <cellStyle name="Header2 2" xfId="2566"/>
    <cellStyle name="Header2 2 2" xfId="2567"/>
    <cellStyle name="Header2 2 2 2" xfId="2568"/>
    <cellStyle name="Header2 2 3" xfId="2569"/>
    <cellStyle name="Header2 3" xfId="2570"/>
    <cellStyle name="Header2 3 2" xfId="2571"/>
    <cellStyle name="Header2 4" xfId="2572"/>
    <cellStyle name="Heading" xfId="2573"/>
    <cellStyle name="Heading 1 2" xfId="2574"/>
    <cellStyle name="Heading 2 2" xfId="2575"/>
    <cellStyle name="Heading 3 2" xfId="2576"/>
    <cellStyle name="Heading 4 2" xfId="2577"/>
    <cellStyle name="Heading No Underline" xfId="2578"/>
    <cellStyle name="Heading With Underline" xfId="2579"/>
    <cellStyle name="HEADING1" xfId="2580"/>
    <cellStyle name="HEADING2" xfId="2581"/>
    <cellStyle name="HEADINGS" xfId="2582"/>
    <cellStyle name="HEADINGSTOP" xfId="2583"/>
    <cellStyle name="headoption" xfId="2584"/>
    <cellStyle name="headoption 2" xfId="2585"/>
    <cellStyle name="headoption 3" xfId="2586"/>
    <cellStyle name="Hoa-Scholl" xfId="2587"/>
    <cellStyle name="Hoa-Scholl 2" xfId="2588"/>
    <cellStyle name="HUY" xfId="2589"/>
    <cellStyle name="i phÝ kh¸c_B¶ng 2" xfId="2590"/>
    <cellStyle name="I.3" xfId="2591"/>
    <cellStyle name="i·0" xfId="2592"/>
    <cellStyle name="i·0 2" xfId="2593"/>
    <cellStyle name="ï-¾È»ê_BiÓu TB" xfId="2594"/>
    <cellStyle name="Input [yellow]" xfId="2595"/>
    <cellStyle name="Input [yellow] 10" xfId="2596"/>
    <cellStyle name="Input [yellow] 11" xfId="2597"/>
    <cellStyle name="Input [yellow] 12" xfId="2598"/>
    <cellStyle name="Input [yellow] 13" xfId="2599"/>
    <cellStyle name="Input [yellow] 14" xfId="2600"/>
    <cellStyle name="Input [yellow] 15" xfId="2601"/>
    <cellStyle name="Input [yellow] 16" xfId="2602"/>
    <cellStyle name="Input [yellow] 2" xfId="2603"/>
    <cellStyle name="Input [yellow] 2 2" xfId="2604"/>
    <cellStyle name="Input [yellow] 3" xfId="2605"/>
    <cellStyle name="Input [yellow] 4" xfId="2606"/>
    <cellStyle name="Input [yellow] 5" xfId="2607"/>
    <cellStyle name="Input [yellow] 6" xfId="2608"/>
    <cellStyle name="Input [yellow] 7" xfId="2609"/>
    <cellStyle name="Input [yellow] 8" xfId="2610"/>
    <cellStyle name="Input [yellow] 9" xfId="2611"/>
    <cellStyle name="Input [yellow]_KH TPCP 2016-2020 (tong hop)" xfId="2612"/>
    <cellStyle name="Input 2" xfId="2613"/>
    <cellStyle name="Input 3" xfId="2614"/>
    <cellStyle name="Input 4" xfId="2615"/>
    <cellStyle name="Input 5" xfId="2616"/>
    <cellStyle name="Input 6" xfId="2617"/>
    <cellStyle name="Input 7" xfId="2618"/>
    <cellStyle name="k_TONG HOP KINH PHI" xfId="2619"/>
    <cellStyle name="k_TONG HOP KINH PHI_!1 1 bao cao giao KH ve HTCMT vung TNB   12-12-2011" xfId="2620"/>
    <cellStyle name="k_TONG HOP KINH PHI_Bieu4HTMT" xfId="2621"/>
    <cellStyle name="k_TONG HOP KINH PHI_Bieu4HTMT_!1 1 bao cao giao KH ve HTCMT vung TNB   12-12-2011" xfId="2622"/>
    <cellStyle name="k_TONG HOP KINH PHI_Bieu4HTMT_KH TPCP vung TNB (03-1-2012)" xfId="2623"/>
    <cellStyle name="k_TONG HOP KINH PHI_KH TPCP vung TNB (03-1-2012)" xfId="2624"/>
    <cellStyle name="k_ÿÿÿÿÿ" xfId="2625"/>
    <cellStyle name="k_ÿÿÿÿÿ_!1 1 bao cao giao KH ve HTCMT vung TNB   12-12-2011" xfId="2626"/>
    <cellStyle name="k_ÿÿÿÿÿ_1" xfId="2627"/>
    <cellStyle name="k_ÿÿÿÿÿ_2" xfId="2628"/>
    <cellStyle name="k_ÿÿÿÿÿ_2_!1 1 bao cao giao KH ve HTCMT vung TNB   12-12-2011" xfId="2629"/>
    <cellStyle name="k_ÿÿÿÿÿ_2_Bieu4HTMT" xfId="2630"/>
    <cellStyle name="k_ÿÿÿÿÿ_2_Bieu4HTMT_!1 1 bao cao giao KH ve HTCMT vung TNB   12-12-2011" xfId="2631"/>
    <cellStyle name="k_ÿÿÿÿÿ_2_Bieu4HTMT_KH TPCP vung TNB (03-1-2012)" xfId="2632"/>
    <cellStyle name="k_ÿÿÿÿÿ_2_KH TPCP vung TNB (03-1-2012)" xfId="2633"/>
    <cellStyle name="k_ÿÿÿÿÿ_Bieu4HTMT" xfId="2634"/>
    <cellStyle name="k_ÿÿÿÿÿ_Bieu4HTMT_!1 1 bao cao giao KH ve HTCMT vung TNB   12-12-2011" xfId="2635"/>
    <cellStyle name="k_ÿÿÿÿÿ_Bieu4HTMT_KH TPCP vung TNB (03-1-2012)" xfId="2636"/>
    <cellStyle name="k_ÿÿÿÿÿ_KH TPCP vung TNB (03-1-2012)" xfId="2637"/>
    <cellStyle name="kh¸c_Bang Chi tieu" xfId="2638"/>
    <cellStyle name="khanh" xfId="2639"/>
    <cellStyle name="khung" xfId="2640"/>
    <cellStyle name="KLBXUNG" xfId="2641"/>
    <cellStyle name="KLBXUNG 2" xfId="2642"/>
    <cellStyle name="KLBXUNG 3" xfId="2643"/>
    <cellStyle name="KLBXUNG 4" xfId="2644"/>
    <cellStyle name="Ledger 17 x 11 in" xfId="2645"/>
    <cellStyle name="Ledger 17 x 11 in 2" xfId="2646"/>
    <cellStyle name="Ledger 17 x 11 in 2 2" xfId="2647"/>
    <cellStyle name="Ledger 17 x 11 in 3" xfId="2648"/>
    <cellStyle name="Ledger 17 x 11 in 4" xfId="2649"/>
    <cellStyle name="left" xfId="2650"/>
    <cellStyle name="Line" xfId="2651"/>
    <cellStyle name="Link Currency (0)" xfId="2652"/>
    <cellStyle name="Link Currency (0) 10" xfId="2653"/>
    <cellStyle name="Link Currency (0) 11" xfId="2654"/>
    <cellStyle name="Link Currency (0) 12" xfId="2655"/>
    <cellStyle name="Link Currency (0) 13" xfId="2656"/>
    <cellStyle name="Link Currency (0) 14" xfId="2657"/>
    <cellStyle name="Link Currency (0) 15" xfId="2658"/>
    <cellStyle name="Link Currency (0) 16" xfId="2659"/>
    <cellStyle name="Link Currency (0) 2" xfId="2660"/>
    <cellStyle name="Link Currency (0) 3" xfId="2661"/>
    <cellStyle name="Link Currency (0) 4" xfId="2662"/>
    <cellStyle name="Link Currency (0) 5" xfId="2663"/>
    <cellStyle name="Link Currency (0) 6" xfId="2664"/>
    <cellStyle name="Link Currency (0) 7" xfId="2665"/>
    <cellStyle name="Link Currency (0) 8" xfId="2666"/>
    <cellStyle name="Link Currency (0) 9" xfId="2667"/>
    <cellStyle name="Link Currency (2)" xfId="2668"/>
    <cellStyle name="Link Currency (2) 10" xfId="2669"/>
    <cellStyle name="Link Currency (2) 11" xfId="2670"/>
    <cellStyle name="Link Currency (2) 12" xfId="2671"/>
    <cellStyle name="Link Currency (2) 13" xfId="2672"/>
    <cellStyle name="Link Currency (2) 14" xfId="2673"/>
    <cellStyle name="Link Currency (2) 15" xfId="2674"/>
    <cellStyle name="Link Currency (2) 16" xfId="2675"/>
    <cellStyle name="Link Currency (2) 2" xfId="2676"/>
    <cellStyle name="Link Currency (2) 3" xfId="2677"/>
    <cellStyle name="Link Currency (2) 4" xfId="2678"/>
    <cellStyle name="Link Currency (2) 5" xfId="2679"/>
    <cellStyle name="Link Currency (2) 6" xfId="2680"/>
    <cellStyle name="Link Currency (2) 7" xfId="2681"/>
    <cellStyle name="Link Currency (2) 8" xfId="2682"/>
    <cellStyle name="Link Currency (2) 9" xfId="2683"/>
    <cellStyle name="Link Units (0)" xfId="2684"/>
    <cellStyle name="Link Units (0) 10" xfId="2685"/>
    <cellStyle name="Link Units (0) 11" xfId="2686"/>
    <cellStyle name="Link Units (0) 12" xfId="2687"/>
    <cellStyle name="Link Units (0) 13" xfId="2688"/>
    <cellStyle name="Link Units (0) 14" xfId="2689"/>
    <cellStyle name="Link Units (0) 15" xfId="2690"/>
    <cellStyle name="Link Units (0) 16" xfId="2691"/>
    <cellStyle name="Link Units (0) 2" xfId="2692"/>
    <cellStyle name="Link Units (0) 3" xfId="2693"/>
    <cellStyle name="Link Units (0) 4" xfId="2694"/>
    <cellStyle name="Link Units (0) 5" xfId="2695"/>
    <cellStyle name="Link Units (0) 6" xfId="2696"/>
    <cellStyle name="Link Units (0) 7" xfId="2697"/>
    <cellStyle name="Link Units (0) 8" xfId="2698"/>
    <cellStyle name="Link Units (0) 9" xfId="2699"/>
    <cellStyle name="Link Units (1)" xfId="2700"/>
    <cellStyle name="Link Units (1) 10" xfId="2701"/>
    <cellStyle name="Link Units (1) 11" xfId="2702"/>
    <cellStyle name="Link Units (1) 12" xfId="2703"/>
    <cellStyle name="Link Units (1) 13" xfId="2704"/>
    <cellStyle name="Link Units (1) 14" xfId="2705"/>
    <cellStyle name="Link Units (1) 15" xfId="2706"/>
    <cellStyle name="Link Units (1) 16" xfId="2707"/>
    <cellStyle name="Link Units (1) 2" xfId="2708"/>
    <cellStyle name="Link Units (1) 3" xfId="2709"/>
    <cellStyle name="Link Units (1) 4" xfId="2710"/>
    <cellStyle name="Link Units (1) 5" xfId="2711"/>
    <cellStyle name="Link Units (1) 6" xfId="2712"/>
    <cellStyle name="Link Units (1) 7" xfId="2713"/>
    <cellStyle name="Link Units (1) 8" xfId="2714"/>
    <cellStyle name="Link Units (1) 9" xfId="2715"/>
    <cellStyle name="Link Units (2)" xfId="2716"/>
    <cellStyle name="Link Units (2) 10" xfId="2717"/>
    <cellStyle name="Link Units (2) 11" xfId="2718"/>
    <cellStyle name="Link Units (2) 12" xfId="2719"/>
    <cellStyle name="Link Units (2) 13" xfId="2720"/>
    <cellStyle name="Link Units (2) 14" xfId="2721"/>
    <cellStyle name="Link Units (2) 15" xfId="2722"/>
    <cellStyle name="Link Units (2) 16" xfId="2723"/>
    <cellStyle name="Link Units (2) 2" xfId="2724"/>
    <cellStyle name="Link Units (2) 3" xfId="2725"/>
    <cellStyle name="Link Units (2) 4" xfId="2726"/>
    <cellStyle name="Link Units (2) 5" xfId="2727"/>
    <cellStyle name="Link Units (2) 6" xfId="2728"/>
    <cellStyle name="Link Units (2) 7" xfId="2729"/>
    <cellStyle name="Link Units (2) 8" xfId="2730"/>
    <cellStyle name="Link Units (2) 9" xfId="2731"/>
    <cellStyle name="Linked Cell 2" xfId="2732"/>
    <cellStyle name="Loai CBDT" xfId="2733"/>
    <cellStyle name="Loai CT" xfId="2734"/>
    <cellStyle name="Loai GD" xfId="2735"/>
    <cellStyle name="MAU" xfId="2736"/>
    <cellStyle name="MAU 2" xfId="2737"/>
    <cellStyle name="Migliaia (0)_CALPREZZ" xfId="2738"/>
    <cellStyle name="Migliaia_ PESO ELETTR." xfId="2739"/>
    <cellStyle name="Millares [0]_Well Timing" xfId="2740"/>
    <cellStyle name="Millares_Well Timing" xfId="2741"/>
    <cellStyle name="Milliers [0]_      " xfId="2742"/>
    <cellStyle name="Milliers_      " xfId="2743"/>
    <cellStyle name="Model" xfId="2744"/>
    <cellStyle name="Model 2" xfId="2745"/>
    <cellStyle name="moi" xfId="2746"/>
    <cellStyle name="moi 2" xfId="2747"/>
    <cellStyle name="moi 3" xfId="2748"/>
    <cellStyle name="Moneda [0]_Well Timing" xfId="2749"/>
    <cellStyle name="Moneda_Well Timing" xfId="2750"/>
    <cellStyle name="Monétaire [0]_      " xfId="2751"/>
    <cellStyle name="Monétaire_      " xfId="2752"/>
    <cellStyle name="n" xfId="2753"/>
    <cellStyle name="n_Book1_Bieu du thao QD von ho tro co MT 3 2" xfId="2754"/>
    <cellStyle name="Neutral 2" xfId="2755"/>
    <cellStyle name="New" xfId="2756"/>
    <cellStyle name="New Times Roman" xfId="2757"/>
    <cellStyle name="nga" xfId="2758"/>
    <cellStyle name="nga 2" xfId="2759"/>
    <cellStyle name="nga 3" xfId="2760"/>
    <cellStyle name="nga 4" xfId="2761"/>
    <cellStyle name="no dec" xfId="2762"/>
    <cellStyle name="no dec 2" xfId="2763"/>
    <cellStyle name="no dec 2 2" xfId="2764"/>
    <cellStyle name="ÑONVÒ" xfId="2765"/>
    <cellStyle name="ÑONVÒ 2" xfId="2766"/>
    <cellStyle name="Normal" xfId="0" builtinId="0"/>
    <cellStyle name="Normal - Style1" xfId="2767"/>
    <cellStyle name="Normal - Style1 2" xfId="2768"/>
    <cellStyle name="Normal - Style1 2 2" xfId="2769"/>
    <cellStyle name="Normal - Style1 3" xfId="2770"/>
    <cellStyle name="Normal - Style1_KH TPCP 2016-2020 (tong hop)" xfId="2771"/>
    <cellStyle name="Normal - 유형1" xfId="2772"/>
    <cellStyle name="Normal 10" xfId="2773"/>
    <cellStyle name="Normal 10 2" xfId="2774"/>
    <cellStyle name="Normal 10 2 2" xfId="2775"/>
    <cellStyle name="Normal 10 2 24" xfId="2776"/>
    <cellStyle name="Normal 10 2 28" xfId="2777"/>
    <cellStyle name="Normal 10 2 4" xfId="2778"/>
    <cellStyle name="Normal 10 3" xfId="2779"/>
    <cellStyle name="Normal 10 3 2" xfId="2780"/>
    <cellStyle name="Normal 10 3 3" xfId="2781"/>
    <cellStyle name="Normal 10 3 3 2" xfId="2782"/>
    <cellStyle name="Normal 10 4" xfId="2783"/>
    <cellStyle name="Normal 10 5" xfId="2784"/>
    <cellStyle name="Normal 10 6" xfId="2785"/>
    <cellStyle name="Normal 10 7" xfId="2786"/>
    <cellStyle name="Normal 10 7 2" xfId="2787"/>
    <cellStyle name="Normal 10 7 3" xfId="2788"/>
    <cellStyle name="Normal 10 7 3 2" xfId="2789"/>
    <cellStyle name="Normal 10 7 3 2 2" xfId="2790"/>
    <cellStyle name="Normal 10 7 3 3" xfId="2791"/>
    <cellStyle name="Normal 10 7 4" xfId="2792"/>
    <cellStyle name="Normal 10 7 4 2" xfId="2793"/>
    <cellStyle name="Normal 10 8" xfId="2794"/>
    <cellStyle name="Normal 10 9" xfId="2795"/>
    <cellStyle name="Normal 10_05-12  KH trung han 2016-2020 - Liem Thinh edited" xfId="2796"/>
    <cellStyle name="Normal 100" xfId="2797"/>
    <cellStyle name="Normal 11" xfId="2798"/>
    <cellStyle name="Normal 11 2" xfId="2799"/>
    <cellStyle name="Normal 11 2 2" xfId="2800"/>
    <cellStyle name="Normal 11 3" xfId="2801"/>
    <cellStyle name="Normal 11 3 2" xfId="2802"/>
    <cellStyle name="Normal 11 3 2 2" xfId="2803"/>
    <cellStyle name="Normal 11 3 2 2 2" xfId="2804"/>
    <cellStyle name="Normal 11 3 2 3" xfId="2805"/>
    <cellStyle name="Normal 11 3 3" xfId="2806"/>
    <cellStyle name="Normal 11 3 3 2" xfId="2807"/>
    <cellStyle name="Normal 11 3 3 2 2" xfId="2808"/>
    <cellStyle name="Normal 11 3 3 2 2 2" xfId="2809"/>
    <cellStyle name="Normal 11 3 3 2 3" xfId="2810"/>
    <cellStyle name="Normal 11 3 3 3" xfId="2811"/>
    <cellStyle name="Normal 11 3 3 3 2" xfId="2812"/>
    <cellStyle name="Normal 11 3 3 4" xfId="2813"/>
    <cellStyle name="Normal 11 3 4" xfId="2814"/>
    <cellStyle name="Normal 11 3 4 2" xfId="2815"/>
    <cellStyle name="Normal 11 3 4 2 2" xfId="2816"/>
    <cellStyle name="Normal 11 3 4 2 2 2" xfId="2817"/>
    <cellStyle name="Normal 11 3 4 2 2 2 2" xfId="2818"/>
    <cellStyle name="Normal 11 3 4 2 2 2 2 2" xfId="2819"/>
    <cellStyle name="Normal 11 3 4 2 2 2 3" xfId="2820"/>
    <cellStyle name="Normal 11 3 4 2 2 3" xfId="2821"/>
    <cellStyle name="Normal 11 3 4 2 2 3 2" xfId="2822"/>
    <cellStyle name="Normal 11 3 4 2 2 4" xfId="2823"/>
    <cellStyle name="Normal 11 3 4 2 3" xfId="2824"/>
    <cellStyle name="Normal 11 3 4 2 3 2" xfId="2825"/>
    <cellStyle name="Normal 11 3 4 2 3 2 2" xfId="2826"/>
    <cellStyle name="Normal 11 3 4 2 3 3" xfId="2827"/>
    <cellStyle name="Normal 11 3 4 2 4" xfId="2828"/>
    <cellStyle name="Normal 11 3 4 2 4 2" xfId="2829"/>
    <cellStyle name="Normal 11 3 4 2 5" xfId="2830"/>
    <cellStyle name="Normal 11 3 4 3" xfId="2831"/>
    <cellStyle name="Normal 11 3 4 3 2" xfId="2832"/>
    <cellStyle name="Normal 11 3 4 3 2 2" xfId="2833"/>
    <cellStyle name="Normal 11 3 4 3 2 2 2" xfId="2834"/>
    <cellStyle name="Normal 11 3 4 3 2 2 2 2" xfId="2835"/>
    <cellStyle name="Normal 11 3 4 3 2 2 3" xfId="2836"/>
    <cellStyle name="Normal 11 3 4 3 2 3" xfId="2837"/>
    <cellStyle name="Normal 11 3 4 3 2 3 2" xfId="2838"/>
    <cellStyle name="Normal 11 3 4 3 2 4" xfId="2839"/>
    <cellStyle name="Normal 11 3 4 3 3" xfId="2840"/>
    <cellStyle name="Normal 11 3 4 3 3 2" xfId="2841"/>
    <cellStyle name="Normal 11 3 4 3 3 2 2" xfId="2842"/>
    <cellStyle name="Normal 11 3 4 3 3 3" xfId="2843"/>
    <cellStyle name="Normal 11 3 4 3 4" xfId="2844"/>
    <cellStyle name="Normal 11 3 4 3 4 2" xfId="2845"/>
    <cellStyle name="Normal 11 3 4 3 5" xfId="2846"/>
    <cellStyle name="Normal 11 3 4 4" xfId="2847"/>
    <cellStyle name="Normal 11 3 4 4 2" xfId="2848"/>
    <cellStyle name="Normal 11 3 4 4 2 2" xfId="2849"/>
    <cellStyle name="Normal 11 3 4 4 3" xfId="2850"/>
    <cellStyle name="Normal 11 3 4 5" xfId="2851"/>
    <cellStyle name="Normal 11 3 4 5 2" xfId="2852"/>
    <cellStyle name="Normal 11 3 4 6" xfId="2853"/>
    <cellStyle name="Normal 11 3 4 6 2" xfId="2854"/>
    <cellStyle name="Normal 11 3 4 7" xfId="2855"/>
    <cellStyle name="Normal 11 3 5" xfId="2856"/>
    <cellStyle name="Normal 11 3 5 2" xfId="2857"/>
    <cellStyle name="Normal 11 3 6" xfId="2858"/>
    <cellStyle name="Normal 12" xfId="2859"/>
    <cellStyle name="Normal 12 2" xfId="2860"/>
    <cellStyle name="Normal 12 3" xfId="2861"/>
    <cellStyle name="Normal 13" xfId="2862"/>
    <cellStyle name="Normal 13 2" xfId="2863"/>
    <cellStyle name="Normal 13 3" xfId="2864"/>
    <cellStyle name="Normal 14" xfId="2865"/>
    <cellStyle name="Normal 14 2" xfId="2866"/>
    <cellStyle name="Normal 14 3" xfId="2867"/>
    <cellStyle name="Normal 15" xfId="2868"/>
    <cellStyle name="Normal 15 2" xfId="2869"/>
    <cellStyle name="Normal 15 3" xfId="2870"/>
    <cellStyle name="Normal 15 4" xfId="2871"/>
    <cellStyle name="Normal 16" xfId="2872"/>
    <cellStyle name="Normal 16 2" xfId="2873"/>
    <cellStyle name="Normal 16 2 2" xfId="2874"/>
    <cellStyle name="Normal 16 2 2 2" xfId="2875"/>
    <cellStyle name="Normal 16 2 2 2 2" xfId="2876"/>
    <cellStyle name="Normal 16 2 2 2 2 2" xfId="2877"/>
    <cellStyle name="Normal 16 2 2 2 3" xfId="2878"/>
    <cellStyle name="Normal 16 2 2 3" xfId="2879"/>
    <cellStyle name="Normal 16 2 2 4" xfId="2880"/>
    <cellStyle name="Normal 16 2 2 4 2" xfId="2881"/>
    <cellStyle name="Normal 16 2 2 5" xfId="2882"/>
    <cellStyle name="Normal 16 2 3" xfId="2883"/>
    <cellStyle name="Normal 16 2 3 2" xfId="2884"/>
    <cellStyle name="Normal 16 2 3 2 2" xfId="2885"/>
    <cellStyle name="Normal 16 2 3 2 2 2" xfId="2886"/>
    <cellStyle name="Normal 16 2 3 2 3" xfId="2887"/>
    <cellStyle name="Normal 16 2 3 3" xfId="2888"/>
    <cellStyle name="Normal 16 2 3 3 2" xfId="2889"/>
    <cellStyle name="Normal 16 2 3 4" xfId="2890"/>
    <cellStyle name="Normal 16 2 4" xfId="2891"/>
    <cellStyle name="Normal 16 3" xfId="2892"/>
    <cellStyle name="Normal 16 4" xfId="2893"/>
    <cellStyle name="Normal 16 4 2" xfId="2894"/>
    <cellStyle name="Normal 16 4 2 2" xfId="2895"/>
    <cellStyle name="Normal 16 4 2 2 2" xfId="2896"/>
    <cellStyle name="Normal 16 4 2 3" xfId="2897"/>
    <cellStyle name="Normal 16 4 3" xfId="2898"/>
    <cellStyle name="Normal 16 4 3 2" xfId="2899"/>
    <cellStyle name="Normal 16 4 4" xfId="2900"/>
    <cellStyle name="Normal 16 5" xfId="2901"/>
    <cellStyle name="Normal 16 5 2" xfId="2902"/>
    <cellStyle name="Normal 16 5 2 2" xfId="2903"/>
    <cellStyle name="Normal 16 5 2 2 2" xfId="2904"/>
    <cellStyle name="Normal 16 5 2 3" xfId="2905"/>
    <cellStyle name="Normal 16 5 3" xfId="2906"/>
    <cellStyle name="Normal 16 5 3 2" xfId="2907"/>
    <cellStyle name="Normal 16 5 4" xfId="2908"/>
    <cellStyle name="Normal 17" xfId="2909"/>
    <cellStyle name="Normal 17 2" xfId="2910"/>
    <cellStyle name="Normal 17 3 2" xfId="2911"/>
    <cellStyle name="Normal 17 3 2 2" xfId="2912"/>
    <cellStyle name="Normal 17 3 2 2 2" xfId="2913"/>
    <cellStyle name="Normal 17 3 2 2 2 2" xfId="2914"/>
    <cellStyle name="Normal 17 3 2 2 2 2 2" xfId="2915"/>
    <cellStyle name="Normal 17 3 2 2 2 3" xfId="2916"/>
    <cellStyle name="Normal 17 3 2 2 3" xfId="2917"/>
    <cellStyle name="Normal 17 3 2 2 3 2" xfId="2918"/>
    <cellStyle name="Normal 17 3 2 2 4" xfId="2919"/>
    <cellStyle name="Normal 17 3 2 3" xfId="2920"/>
    <cellStyle name="Normal 17 3 2 3 2" xfId="2921"/>
    <cellStyle name="Normal 17 3 2 3 2 2" xfId="2922"/>
    <cellStyle name="Normal 17 3 2 3 2 2 2" xfId="2923"/>
    <cellStyle name="Normal 17 3 2 3 2 3" xfId="2924"/>
    <cellStyle name="Normal 17 3 2 3 3" xfId="2925"/>
    <cellStyle name="Normal 17 3 2 3 3 2" xfId="2926"/>
    <cellStyle name="Normal 17 3 2 3 4" xfId="2927"/>
    <cellStyle name="Normal 17 3 2 4" xfId="2928"/>
    <cellStyle name="Normal 17 3 2 4 2" xfId="2929"/>
    <cellStyle name="Normal 17 3 2 4 2 2" xfId="2930"/>
    <cellStyle name="Normal 17 3 2 4 3" xfId="2931"/>
    <cellStyle name="Normal 17 3 2 5" xfId="2932"/>
    <cellStyle name="Normal 17 3 2 5 2" xfId="2933"/>
    <cellStyle name="Normal 17 3 2 6" xfId="2934"/>
    <cellStyle name="Normal 18" xfId="2935"/>
    <cellStyle name="Normal 18 2" xfId="2936"/>
    <cellStyle name="Normal 18 2 2" xfId="2937"/>
    <cellStyle name="Normal 18 3" xfId="2938"/>
    <cellStyle name="Normal 18_05-12  KH trung han 2016-2020 - Liem Thinh edited" xfId="2939"/>
    <cellStyle name="Normal 19" xfId="2940"/>
    <cellStyle name="Normal 19 2" xfId="2941"/>
    <cellStyle name="Normal 19 3" xfId="2942"/>
    <cellStyle name="Normal 2" xfId="2943"/>
    <cellStyle name="Normal 2 10" xfId="2944"/>
    <cellStyle name="Normal 2 10 2" xfId="2945"/>
    <cellStyle name="Normal 2 11" xfId="2946"/>
    <cellStyle name="Normal 2 11 2" xfId="2947"/>
    <cellStyle name="Normal 2 12" xfId="2948"/>
    <cellStyle name="Normal 2 12 2" xfId="2949"/>
    <cellStyle name="Normal 2 13" xfId="2950"/>
    <cellStyle name="Normal 2 13 2" xfId="2951"/>
    <cellStyle name="Normal 2 14" xfId="2952"/>
    <cellStyle name="Normal 2 14 2" xfId="2953"/>
    <cellStyle name="Normal 2 15" xfId="2954"/>
    <cellStyle name="Normal 2 16" xfId="2955"/>
    <cellStyle name="Normal 2 17" xfId="2956"/>
    <cellStyle name="Normal 2 18" xfId="2957"/>
    <cellStyle name="Normal 2 19" xfId="2958"/>
    <cellStyle name="Normal 2 2" xfId="2959"/>
    <cellStyle name="Normal 2 2 10" xfId="2960"/>
    <cellStyle name="Normal 2 2 10 2" xfId="2961"/>
    <cellStyle name="Normal 2 2 11" xfId="2962"/>
    <cellStyle name="Normal 2 2 12" xfId="2963"/>
    <cellStyle name="Normal 2 2 13" xfId="2964"/>
    <cellStyle name="Normal 2 2 14" xfId="2965"/>
    <cellStyle name="Normal 2 2 15" xfId="2966"/>
    <cellStyle name="Normal 2 2 16" xfId="2967"/>
    <cellStyle name="Normal 2 2 17" xfId="2968"/>
    <cellStyle name="Normal 2 2 2" xfId="2969"/>
    <cellStyle name="Normal 2 2 2 2" xfId="2970"/>
    <cellStyle name="Normal 2 2 2 2 2" xfId="2971"/>
    <cellStyle name="Normal 2 2 2 3" xfId="2972"/>
    <cellStyle name="Normal 2 2 3" xfId="2973"/>
    <cellStyle name="Normal 2 2 33 4" xfId="2974"/>
    <cellStyle name="Normal 2 2 33 4 2" xfId="2975"/>
    <cellStyle name="Normal 2 2 33 4 2 2" xfId="2976"/>
    <cellStyle name="Normal 2 2 33 4 2 2 2" xfId="2977"/>
    <cellStyle name="Normal 2 2 33 4 2 2 2 2" xfId="2978"/>
    <cellStyle name="Normal 2 2 33 4 2 2 3" xfId="2979"/>
    <cellStyle name="Normal 2 2 33 4 2 3" xfId="2980"/>
    <cellStyle name="Normal 2 2 33 4 2 3 2" xfId="2981"/>
    <cellStyle name="Normal 2 2 33 4 2 4" xfId="2982"/>
    <cellStyle name="Normal 2 2 33 4 3" xfId="2983"/>
    <cellStyle name="Normal 2 2 33 4 3 2" xfId="2984"/>
    <cellStyle name="Normal 2 2 33 4 3 2 2" xfId="2985"/>
    <cellStyle name="Normal 2 2 33 4 3 3" xfId="2986"/>
    <cellStyle name="Normal 2 2 33 4 4" xfId="2987"/>
    <cellStyle name="Normal 2 2 33 4 4 2" xfId="2988"/>
    <cellStyle name="Normal 2 2 33 4 5" xfId="2989"/>
    <cellStyle name="Normal 2 2 4" xfId="2990"/>
    <cellStyle name="Normal 2 2 4 2" xfId="2991"/>
    <cellStyle name="Normal 2 2 4 3" xfId="2992"/>
    <cellStyle name="Normal 2 2 5" xfId="2993"/>
    <cellStyle name="Normal 2 2 6" xfId="2994"/>
    <cellStyle name="Normal 2 2 7" xfId="2995"/>
    <cellStyle name="Normal 2 2 8" xfId="2996"/>
    <cellStyle name="Normal 2 2 9" xfId="2997"/>
    <cellStyle name="Normal 2 2_Biểu 17 - Ứng trước NSTW chưa thu hồi" xfId="2998"/>
    <cellStyle name="Normal 2 20" xfId="2999"/>
    <cellStyle name="Normal 2 21" xfId="3000"/>
    <cellStyle name="Normal 2 22" xfId="3001"/>
    <cellStyle name="Normal 2 23" xfId="3002"/>
    <cellStyle name="Normal 2 24" xfId="3003"/>
    <cellStyle name="Normal 2 25" xfId="3004"/>
    <cellStyle name="Normal 2 26" xfId="3005"/>
    <cellStyle name="Normal 2 26 2" xfId="3006"/>
    <cellStyle name="Normal 2 27" xfId="3007"/>
    <cellStyle name="Normal 2 28" xfId="3008"/>
    <cellStyle name="Normal 2 28 2" xfId="3009"/>
    <cellStyle name="Normal 2 28 2 2" xfId="3010"/>
    <cellStyle name="Normal 2 28 2 2 2" xfId="3011"/>
    <cellStyle name="Normal 2 28 2 3" xfId="3012"/>
    <cellStyle name="Normal 2 28 3" xfId="3013"/>
    <cellStyle name="Normal 2 28 3 2" xfId="3014"/>
    <cellStyle name="Normal 2 28 4" xfId="3015"/>
    <cellStyle name="Normal 2 29" xfId="3016"/>
    <cellStyle name="Normal 2 29 2" xfId="3017"/>
    <cellStyle name="Normal 2 29 2 2" xfId="3018"/>
    <cellStyle name="Normal 2 29 3" xfId="3019"/>
    <cellStyle name="Normal 2 3" xfId="3020"/>
    <cellStyle name="Normal 2 3 2" xfId="3021"/>
    <cellStyle name="Normal 2 3 2 2" xfId="3022"/>
    <cellStyle name="Normal 2 3 3" xfId="3023"/>
    <cellStyle name="Normal 2 3_12-09-2014 thinh (luat dau tu  cong) bao cao von CTMT  Bieu Mau THien KH 2011-2015 va XDung KH DTu Cong Trung han 2016-2020" xfId="3024"/>
    <cellStyle name="Normal 2 30" xfId="3025"/>
    <cellStyle name="Normal 2 31" xfId="3026"/>
    <cellStyle name="Normal 2 32" xfId="3027"/>
    <cellStyle name="Normal 2 33" xfId="3028"/>
    <cellStyle name="Normal 2 34" xfId="3029"/>
    <cellStyle name="Normal 2 35" xfId="3030"/>
    <cellStyle name="Normal 2 35 2" xfId="3031"/>
    <cellStyle name="Normal 2 36" xfId="3032"/>
    <cellStyle name="Normal 2 37" xfId="3033"/>
    <cellStyle name="Normal 2 4" xfId="3034"/>
    <cellStyle name="Normal 2 4 2" xfId="3035"/>
    <cellStyle name="Normal 2 4 2 2" xfId="3036"/>
    <cellStyle name="Normal 2 4 2 3" xfId="3037"/>
    <cellStyle name="Normal 2 4 3" xfId="3038"/>
    <cellStyle name="Normal 2 4 3 2" xfId="3039"/>
    <cellStyle name="Normal 2 4 4" xfId="3040"/>
    <cellStyle name="Normal 2 4 5" xfId="3041"/>
    <cellStyle name="Normal 2 5" xfId="3042"/>
    <cellStyle name="Normal 2 5 2" xfId="3043"/>
    <cellStyle name="Normal 2 5 2 2" xfId="3044"/>
    <cellStyle name="Normal 2 5 3" xfId="3045"/>
    <cellStyle name="Normal 2 6" xfId="3046"/>
    <cellStyle name="Normal 2 6 2" xfId="3047"/>
    <cellStyle name="Normal 2 6 2 2" xfId="3048"/>
    <cellStyle name="Normal 2 7" xfId="3049"/>
    <cellStyle name="Normal 2 7 2" xfId="3050"/>
    <cellStyle name="Normal 2 7 2 2" xfId="3051"/>
    <cellStyle name="Normal 2 8" xfId="3052"/>
    <cellStyle name="Normal 2 8 2" xfId="3053"/>
    <cellStyle name="Normal 2 8 2 2" xfId="3054"/>
    <cellStyle name="Normal 2 8 3" xfId="3055"/>
    <cellStyle name="Normal 2 9" xfId="3056"/>
    <cellStyle name="Normal 2 9 2" xfId="3057"/>
    <cellStyle name="Normal 2_05-12  KH trung han 2016-2020 - Liem Thinh edited" xfId="3058"/>
    <cellStyle name="Normal 20" xfId="3059"/>
    <cellStyle name="Normal 20 2" xfId="3060"/>
    <cellStyle name="Normal 20 3" xfId="3061"/>
    <cellStyle name="Normal 21" xfId="3062"/>
    <cellStyle name="Normal 21 2" xfId="3063"/>
    <cellStyle name="Normal 22" xfId="3064"/>
    <cellStyle name="Normal 22 2" xfId="3065"/>
    <cellStyle name="Normal 23" xfId="3066"/>
    <cellStyle name="Normal 23 2" xfId="3067"/>
    <cellStyle name="Normal 23 3" xfId="3068"/>
    <cellStyle name="Normal 24" xfId="3069"/>
    <cellStyle name="Normal 24 2" xfId="3070"/>
    <cellStyle name="Normal 24 2 2" xfId="3071"/>
    <cellStyle name="Normal 25" xfId="3072"/>
    <cellStyle name="Normal 25 2" xfId="3073"/>
    <cellStyle name="Normal 25 3" xfId="3074"/>
    <cellStyle name="Normal 26" xfId="3075"/>
    <cellStyle name="Normal 26 2" xfId="3076"/>
    <cellStyle name="Normal 27" xfId="3077"/>
    <cellStyle name="Normal 27 2" xfId="3078"/>
    <cellStyle name="Normal 28" xfId="3079"/>
    <cellStyle name="Normal 28 2" xfId="3080"/>
    <cellStyle name="Normal 29" xfId="3081"/>
    <cellStyle name="Normal 29 2" xfId="3082"/>
    <cellStyle name="Normal 3" xfId="3083"/>
    <cellStyle name="Normal 3 10" xfId="3084"/>
    <cellStyle name="Normal 3 11" xfId="3085"/>
    <cellStyle name="Normal 3 12" xfId="3086"/>
    <cellStyle name="Normal 3 13" xfId="3087"/>
    <cellStyle name="Normal 3 14" xfId="3088"/>
    <cellStyle name="Normal 3 15" xfId="3089"/>
    <cellStyle name="Normal 3 16" xfId="3090"/>
    <cellStyle name="Normal 3 17" xfId="3091"/>
    <cellStyle name="Normal 3 18" xfId="3092"/>
    <cellStyle name="Normal 3 2" xfId="3093"/>
    <cellStyle name="Normal 3 2 10" xfId="3094"/>
    <cellStyle name="Normal 3 2 2" xfId="3095"/>
    <cellStyle name="Normal 3 2 2 2" xfId="3096"/>
    <cellStyle name="Normal 3 2 3" xfId="3097"/>
    <cellStyle name="Normal 3 2 3 2" xfId="3098"/>
    <cellStyle name="Normal 3 2 4" xfId="3099"/>
    <cellStyle name="Normal 3 2 5" xfId="3100"/>
    <cellStyle name="Normal 3 2 5 2" xfId="3101"/>
    <cellStyle name="Normal 3 2 5 2 2" xfId="3102"/>
    <cellStyle name="Normal 3 2 5 2 2 2" xfId="3103"/>
    <cellStyle name="Normal 3 2 5 2 3" xfId="3104"/>
    <cellStyle name="Normal 3 2 5 3" xfId="3105"/>
    <cellStyle name="Normal 3 2 5 3 2" xfId="3106"/>
    <cellStyle name="Normal 3 2 5 4" xfId="3107"/>
    <cellStyle name="Normal 3 2 6" xfId="3108"/>
    <cellStyle name="Normal 3 2 6 2" xfId="3109"/>
    <cellStyle name="Normal 3 2 6 2 2" xfId="3110"/>
    <cellStyle name="Normal 3 2 6 2 2 2" xfId="3111"/>
    <cellStyle name="Normal 3 2 6 2 3" xfId="3112"/>
    <cellStyle name="Normal 3 2 6 3" xfId="3113"/>
    <cellStyle name="Normal 3 2 6 3 2" xfId="3114"/>
    <cellStyle name="Normal 3 2 6 4" xfId="3115"/>
    <cellStyle name="Normal 3 2 7" xfId="3116"/>
    <cellStyle name="Normal 3 2 7 2" xfId="3117"/>
    <cellStyle name="Normal 3 2 7 2 2" xfId="3118"/>
    <cellStyle name="Normal 3 2 7 3" xfId="3119"/>
    <cellStyle name="Normal 3 2 8" xfId="3120"/>
    <cellStyle name="Normal 3 2 8 2" xfId="3121"/>
    <cellStyle name="Normal 3 2 8 2 2" xfId="3122"/>
    <cellStyle name="Normal 3 2 8 3" xfId="3123"/>
    <cellStyle name="Normal 3 2 9" xfId="3124"/>
    <cellStyle name="Normal 3 2 9 2" xfId="3125"/>
    <cellStyle name="Normal 3 3" xfId="3126"/>
    <cellStyle name="Normal 3 3 2" xfId="3127"/>
    <cellStyle name="Normal 3 4" xfId="3128"/>
    <cellStyle name="Normal 3 4 2" xfId="3129"/>
    <cellStyle name="Normal 3 5" xfId="3130"/>
    <cellStyle name="Normal 3 6" xfId="3131"/>
    <cellStyle name="Normal 3 7" xfId="3132"/>
    <cellStyle name="Normal 3 8" xfId="3133"/>
    <cellStyle name="Normal 3 9" xfId="3134"/>
    <cellStyle name="Normal 3_Bieu TH TPCP Vung TNB ngay 4-1-2012" xfId="3135"/>
    <cellStyle name="Normal 30" xfId="3136"/>
    <cellStyle name="Normal 30 2" xfId="3137"/>
    <cellStyle name="Normal 30 2 2" xfId="3138"/>
    <cellStyle name="Normal 30 2 2 2" xfId="3139"/>
    <cellStyle name="Normal 30 2 2 2 2" xfId="3140"/>
    <cellStyle name="Normal 30 2 2 3" xfId="3141"/>
    <cellStyle name="Normal 30 2 3" xfId="3142"/>
    <cellStyle name="Normal 30 2 3 2" xfId="3143"/>
    <cellStyle name="Normal 30 2 4" xfId="3144"/>
    <cellStyle name="Normal 30 3" xfId="3145"/>
    <cellStyle name="Normal 30 3 2" xfId="3146"/>
    <cellStyle name="Normal 30 3 2 2" xfId="3147"/>
    <cellStyle name="Normal 30 3 2 2 2" xfId="3148"/>
    <cellStyle name="Normal 30 3 2 3" xfId="3149"/>
    <cellStyle name="Normal 30 3 3" xfId="3150"/>
    <cellStyle name="Normal 30 3 3 2" xfId="3151"/>
    <cellStyle name="Normal 30 3 4" xfId="3152"/>
    <cellStyle name="Normal 30 4" xfId="3153"/>
    <cellStyle name="Normal 30 4 2" xfId="3154"/>
    <cellStyle name="Normal 30 4 2 2" xfId="3155"/>
    <cellStyle name="Normal 30 4 3" xfId="3156"/>
    <cellStyle name="Normal 30 5" xfId="3157"/>
    <cellStyle name="Normal 30 5 2" xfId="3158"/>
    <cellStyle name="Normal 30 6" xfId="3159"/>
    <cellStyle name="Normal 30 6 2" xfId="3160"/>
    <cellStyle name="Normal 30 7" xfId="3161"/>
    <cellStyle name="Normal 31" xfId="3162"/>
    <cellStyle name="Normal 31 2" xfId="3163"/>
    <cellStyle name="Normal 31 2 2" xfId="3164"/>
    <cellStyle name="Normal 31 2 2 2" xfId="3165"/>
    <cellStyle name="Normal 31 2 2 2 2" xfId="3166"/>
    <cellStyle name="Normal 31 2 2 3" xfId="3167"/>
    <cellStyle name="Normal 31 2 3" xfId="3168"/>
    <cellStyle name="Normal 31 2 3 2" xfId="3169"/>
    <cellStyle name="Normal 31 2 3 2 2" xfId="3170"/>
    <cellStyle name="Normal 31 2 3 3" xfId="3171"/>
    <cellStyle name="Normal 31 2 3 3 2" xfId="3172"/>
    <cellStyle name="Normal 31 2 4" xfId="3173"/>
    <cellStyle name="Normal 31 3" xfId="3174"/>
    <cellStyle name="Normal 31 3 2" xfId="3175"/>
    <cellStyle name="Normal 31 3 2 2" xfId="3176"/>
    <cellStyle name="Normal 31 3 2 2 2" xfId="3177"/>
    <cellStyle name="Normal 31 3 2 3" xfId="3178"/>
    <cellStyle name="Normal 31 3 3" xfId="3179"/>
    <cellStyle name="Normal 31 3 3 2" xfId="3180"/>
    <cellStyle name="Normal 31 3 4" xfId="3181"/>
    <cellStyle name="Normal 31 4" xfId="3182"/>
    <cellStyle name="Normal 31 4 2" xfId="3183"/>
    <cellStyle name="Normal 31 4 2 2" xfId="3184"/>
    <cellStyle name="Normal 31 4 3" xfId="3185"/>
    <cellStyle name="Normal 31 5" xfId="3186"/>
    <cellStyle name="Normal 31 5 2" xfId="3187"/>
    <cellStyle name="Normal 31 6" xfId="3188"/>
    <cellStyle name="Normal 32" xfId="3189"/>
    <cellStyle name="Normal 32 2" xfId="3190"/>
    <cellStyle name="Normal 32 2 2" xfId="3191"/>
    <cellStyle name="Normal 32 2 2 2" xfId="3192"/>
    <cellStyle name="Normal 32 2 2 2 2" xfId="3193"/>
    <cellStyle name="Normal 32 2 2 3" xfId="3194"/>
    <cellStyle name="Normal 32 2 3" xfId="3195"/>
    <cellStyle name="Normal 32 2 3 2" xfId="3196"/>
    <cellStyle name="Normal 32 2 4" xfId="3197"/>
    <cellStyle name="Normal 33" xfId="3198"/>
    <cellStyle name="Normal 33 2" xfId="3199"/>
    <cellStyle name="Normal 34" xfId="3200"/>
    <cellStyle name="Normal 35" xfId="3201"/>
    <cellStyle name="Normal 36" xfId="3202"/>
    <cellStyle name="Normal 37" xfId="3203"/>
    <cellStyle name="Normal 37 2" xfId="3204"/>
    <cellStyle name="Normal 37 2 2" xfId="3205"/>
    <cellStyle name="Normal 37 2 3" xfId="3206"/>
    <cellStyle name="Normal 37 3" xfId="3207"/>
    <cellStyle name="Normal 37 3 2" xfId="3208"/>
    <cellStyle name="Normal 37 4" xfId="3209"/>
    <cellStyle name="Normal 38" xfId="3210"/>
    <cellStyle name="Normal 38 2" xfId="3211"/>
    <cellStyle name="Normal 38 2 2" xfId="3212"/>
    <cellStyle name="Normal 39" xfId="3213"/>
    <cellStyle name="Normal 39 2" xfId="3214"/>
    <cellStyle name="Normal 39 2 2" xfId="3215"/>
    <cellStyle name="Normal 39 2 2 2" xfId="3216"/>
    <cellStyle name="Normal 39 2 2 2 2" xfId="3217"/>
    <cellStyle name="Normal 39 2 2 3" xfId="3218"/>
    <cellStyle name="Normal 39 2 3" xfId="3219"/>
    <cellStyle name="Normal 39 2 3 2" xfId="3220"/>
    <cellStyle name="Normal 39 2 4" xfId="3221"/>
    <cellStyle name="Normal 39 3" xfId="3222"/>
    <cellStyle name="Normal 39 3 2" xfId="3223"/>
    <cellStyle name="Normal 39 3 2 2" xfId="3224"/>
    <cellStyle name="Normal 39 3 2 2 2" xfId="3225"/>
    <cellStyle name="Normal 39 3 2 3" xfId="3226"/>
    <cellStyle name="Normal 39 3 3" xfId="3227"/>
    <cellStyle name="Normal 39 3 3 2" xfId="3228"/>
    <cellStyle name="Normal 39 3 4" xfId="3229"/>
    <cellStyle name="Normal 4" xfId="3230"/>
    <cellStyle name="Normal 4 10" xfId="3231"/>
    <cellStyle name="Normal 4 11" xfId="3232"/>
    <cellStyle name="Normal 4 12" xfId="3233"/>
    <cellStyle name="Normal 4 13" xfId="3234"/>
    <cellStyle name="Normal 4 14" xfId="3235"/>
    <cellStyle name="Normal 4 15" xfId="3236"/>
    <cellStyle name="Normal 4 16" xfId="3237"/>
    <cellStyle name="Normal 4 17" xfId="3238"/>
    <cellStyle name="Normal 4 2" xfId="3239"/>
    <cellStyle name="Normal 4 2 2" xfId="3240"/>
    <cellStyle name="Normal 4 2 2 2" xfId="3241"/>
    <cellStyle name="Normal 4 3" xfId="3242"/>
    <cellStyle name="Normal 4 4" xfId="3243"/>
    <cellStyle name="Normal 4 5" xfId="3244"/>
    <cellStyle name="Normal 4 6" xfId="3245"/>
    <cellStyle name="Normal 4 7" xfId="3246"/>
    <cellStyle name="Normal 4 8" xfId="3247"/>
    <cellStyle name="Normal 4 9" xfId="3248"/>
    <cellStyle name="Normal 4_Bang bieu" xfId="3249"/>
    <cellStyle name="Normal 40" xfId="3250"/>
    <cellStyle name="Normal 41" xfId="3251"/>
    <cellStyle name="Normal 42" xfId="3252"/>
    <cellStyle name="Normal 43" xfId="3253"/>
    <cellStyle name="Normal 44" xfId="3254"/>
    <cellStyle name="Normal 45" xfId="3255"/>
    <cellStyle name="Normal 46" xfId="3256"/>
    <cellStyle name="Normal 46 2" xfId="3257"/>
    <cellStyle name="Normal 46 2 2" xfId="3258"/>
    <cellStyle name="Normal 46 2 2 2" xfId="3259"/>
    <cellStyle name="Normal 46 2 3" xfId="3260"/>
    <cellStyle name="Normal 46 3" xfId="3261"/>
    <cellStyle name="Normal 46 3 2" xfId="3262"/>
    <cellStyle name="Normal 46 4" xfId="3263"/>
    <cellStyle name="Normal 47" xfId="3264"/>
    <cellStyle name="Normal 48" xfId="3265"/>
    <cellStyle name="Normal 49" xfId="3266"/>
    <cellStyle name="Normal 5" xfId="3267"/>
    <cellStyle name="Normal 5 2" xfId="3268"/>
    <cellStyle name="Normal 5 2 2" xfId="3269"/>
    <cellStyle name="Normal 5 3" xfId="3270"/>
    <cellStyle name="Normal 5 3 2" xfId="3271"/>
    <cellStyle name="Normal 50" xfId="3272"/>
    <cellStyle name="Normal 51" xfId="3273"/>
    <cellStyle name="Normal 52" xfId="3274"/>
    <cellStyle name="Normal 52 2" xfId="3275"/>
    <cellStyle name="Normal 52 2 2" xfId="3276"/>
    <cellStyle name="Normal 52 2 3" xfId="3277"/>
    <cellStyle name="Normal 52 2 3 2" xfId="3278"/>
    <cellStyle name="Normal 52 3" xfId="3279"/>
    <cellStyle name="Normal 52 5 2 2 2" xfId="3280"/>
    <cellStyle name="Normal 52 5 2 2 2 2" xfId="3281"/>
    <cellStyle name="Normal 53" xfId="3282"/>
    <cellStyle name="Normal 53 2" xfId="3283"/>
    <cellStyle name="Normal 53 2 2" xfId="3284"/>
    <cellStyle name="Normal 53 3" xfId="3285"/>
    <cellStyle name="Normal 54" xfId="3286"/>
    <cellStyle name="Normal 54 2" xfId="3287"/>
    <cellStyle name="Normal 54 2 2" xfId="3288"/>
    <cellStyle name="Normal 54 3" xfId="3289"/>
    <cellStyle name="Normal 54 4" xfId="3290"/>
    <cellStyle name="Normal 55" xfId="3291"/>
    <cellStyle name="Normal 55 2" xfId="3292"/>
    <cellStyle name="Normal 55 2 2" xfId="3293"/>
    <cellStyle name="Normal 55 2 2 2" xfId="3294"/>
    <cellStyle name="Normal 55 2 3" xfId="3295"/>
    <cellStyle name="Normal 55 3" xfId="3296"/>
    <cellStyle name="Normal 55 3 2" xfId="3297"/>
    <cellStyle name="Normal 55 4" xfId="3298"/>
    <cellStyle name="Normal 56" xfId="3299"/>
    <cellStyle name="Normal 56 2" xfId="3300"/>
    <cellStyle name="Normal 56 2 2" xfId="3301"/>
    <cellStyle name="Normal 56 2 2 2" xfId="3302"/>
    <cellStyle name="Normal 56 2 2 2 2" xfId="3303"/>
    <cellStyle name="Normal 56 2 2 3" xfId="3304"/>
    <cellStyle name="Normal 56 2 3" xfId="3305"/>
    <cellStyle name="Normal 56 2 3 2" xfId="3306"/>
    <cellStyle name="Normal 56 2 4" xfId="3307"/>
    <cellStyle name="Normal 56 3" xfId="3308"/>
    <cellStyle name="Normal 56 3 2" xfId="3309"/>
    <cellStyle name="Normal 56 3 2 2" xfId="3310"/>
    <cellStyle name="Normal 56 3 3" xfId="3311"/>
    <cellStyle name="Normal 56 4" xfId="3312"/>
    <cellStyle name="Normal 56 4 2" xfId="3313"/>
    <cellStyle name="Normal 56 5" xfId="3314"/>
    <cellStyle name="Normal 57" xfId="3315"/>
    <cellStyle name="Normal 57 2" xfId="3316"/>
    <cellStyle name="Normal 57 2 2" xfId="3317"/>
    <cellStyle name="Normal 57 3" xfId="3318"/>
    <cellStyle name="Normal 58" xfId="3319"/>
    <cellStyle name="Normal 58 2" xfId="3320"/>
    <cellStyle name="Normal 59" xfId="3321"/>
    <cellStyle name="Normal 6" xfId="3322"/>
    <cellStyle name="Normal 6 10" xfId="3323"/>
    <cellStyle name="Normal 6 11" xfId="3324"/>
    <cellStyle name="Normal 6 12" xfId="3325"/>
    <cellStyle name="Normal 6 13" xfId="3326"/>
    <cellStyle name="Normal 6 14" xfId="3327"/>
    <cellStyle name="Normal 6 15" xfId="3328"/>
    <cellStyle name="Normal 6 16" xfId="3329"/>
    <cellStyle name="Normal 6 2" xfId="3330"/>
    <cellStyle name="Normal 6 2 2" xfId="3331"/>
    <cellStyle name="Normal 6 3" xfId="3332"/>
    <cellStyle name="Normal 6 4" xfId="3333"/>
    <cellStyle name="Normal 6 4 2" xfId="3334"/>
    <cellStyle name="Normal 6 5" xfId="3335"/>
    <cellStyle name="Normal 6 6" xfId="3336"/>
    <cellStyle name="Normal 6 7" xfId="3337"/>
    <cellStyle name="Normal 6 8" xfId="3338"/>
    <cellStyle name="Normal 6 9" xfId="3339"/>
    <cellStyle name="Normal 6_TPCP trinh UBND ngay 27-12" xfId="3340"/>
    <cellStyle name="Normal 60" xfId="3341"/>
    <cellStyle name="Normal 60 2" xfId="3342"/>
    <cellStyle name="Normal 61" xfId="3343"/>
    <cellStyle name="Normal 62" xfId="3344"/>
    <cellStyle name="Normal 63" xfId="3345"/>
    <cellStyle name="Normal 66" xfId="3346"/>
    <cellStyle name="Normal 7" xfId="3347"/>
    <cellStyle name="Normal 7 2" xfId="3348"/>
    <cellStyle name="Normal 7 2 3" xfId="3349"/>
    <cellStyle name="Normal 7 3" xfId="3350"/>
    <cellStyle name="Normal 7 3 2" xfId="3351"/>
    <cellStyle name="Normal 7 3 2 2" xfId="3352"/>
    <cellStyle name="Normal 7 3 3" xfId="3353"/>
    <cellStyle name="Normal 7_!1 1 bao cao giao KH ve HTCMT vung TNB   12-12-2011" xfId="3354"/>
    <cellStyle name="Normal 79" xfId="3355"/>
    <cellStyle name="Normal 79 2" xfId="3356"/>
    <cellStyle name="Normal 79 2 2" xfId="3357"/>
    <cellStyle name="Normal 79 2 2 2" xfId="3358"/>
    <cellStyle name="Normal 79 2 2 2 2" xfId="3359"/>
    <cellStyle name="Normal 79 2 2 3" xfId="3360"/>
    <cellStyle name="Normal 79 2 3" xfId="3361"/>
    <cellStyle name="Normal 79 2 3 2" xfId="3362"/>
    <cellStyle name="Normal 79 2 4" xfId="3363"/>
    <cellStyle name="Normal 79 3" xfId="3364"/>
    <cellStyle name="Normal 79 3 2" xfId="3365"/>
    <cellStyle name="Normal 79 3 2 2" xfId="3366"/>
    <cellStyle name="Normal 79 3 3" xfId="3367"/>
    <cellStyle name="Normal 79 4" xfId="3368"/>
    <cellStyle name="Normal 79 4 2" xfId="3369"/>
    <cellStyle name="Normal 79 5" xfId="3370"/>
    <cellStyle name="Normal 8" xfId="3371"/>
    <cellStyle name="Normal 8 2" xfId="3372"/>
    <cellStyle name="Normal 8 2 2" xfId="3373"/>
    <cellStyle name="Normal 8 2 2 2" xfId="3374"/>
    <cellStyle name="Normal 8 2 3" xfId="3375"/>
    <cellStyle name="Normal 8 3" xfId="3376"/>
    <cellStyle name="Normal 8_21.3.2012Tong hop von ung nam 2012(banBCa.Hong)" xfId="3377"/>
    <cellStyle name="Normal 821" xfId="3378"/>
    <cellStyle name="Normal 9" xfId="3379"/>
    <cellStyle name="Normal 9 2" xfId="3380"/>
    <cellStyle name="Normal 9 3" xfId="3381"/>
    <cellStyle name="Normal 9 4" xfId="3382"/>
    <cellStyle name="Normal 9 4 2" xfId="3383"/>
    <cellStyle name="Normal 9_Bieu KH trung han BKH TW" xfId="3384"/>
    <cellStyle name="Normal1" xfId="3385"/>
    <cellStyle name="Normal8" xfId="3386"/>
    <cellStyle name="Normale_ PESO ELETTR." xfId="3387"/>
    <cellStyle name="Normalny_Cennik obowiazuje od 06-08-2001 r (1)" xfId="3388"/>
    <cellStyle name="Note 2" xfId="3389"/>
    <cellStyle name="Note 2 2" xfId="3390"/>
    <cellStyle name="Note 3" xfId="3391"/>
    <cellStyle name="Note 3 2" xfId="3392"/>
    <cellStyle name="Note 4" xfId="3393"/>
    <cellStyle name="Note 4 2" xfId="3394"/>
    <cellStyle name="Note 5" xfId="3395"/>
    <cellStyle name="Note 6" xfId="3396"/>
    <cellStyle name="Note 6 2" xfId="3397"/>
    <cellStyle name="NWM" xfId="3398"/>
    <cellStyle name="Ò_x000d_Normal_123569" xfId="3399"/>
    <cellStyle name="Ò_x005f_x000d_Normal_123569" xfId="3400"/>
    <cellStyle name="Ò_x005f_x005f_x005f_x000d_Normal_123569" xfId="3401"/>
    <cellStyle name="Œ…‹æØ‚è [0.00]_ÆÂ¹²" xfId="3402"/>
    <cellStyle name="Œ…‹æØ‚è_laroux" xfId="3403"/>
    <cellStyle name="oft Excel]_x000a__x000a_Comment=open=/f ‚ðw’è‚·‚é‚ÆAƒ†[ƒU[’è‹`ŠÖ”‚ðŠÖ”“\‚è•t‚¯‚Ìˆê——‚É“o˜^‚·‚é‚±‚Æ‚ª‚Å‚«‚Ü‚·B_x000a__x000a_Maximized" xfId="3404"/>
    <cellStyle name="oft Excel]_x000a__x000a_Comment=The open=/f lines load custom functions into the Paste Function list._x000a__x000a_Maximized=2_x000a__x000a_Basics=1_x000a__x000a_A" xfId="3405"/>
    <cellStyle name="oft Excel]_x000a__x000a_Comment=The open=/f lines load custom functions into the Paste Function list._x000a__x000a_Maximized=3_x000a__x000a_Basics=1_x000a__x000a_A" xfId="3406"/>
    <cellStyle name="oft Excel]_x000d__x000a_Comment=open=/f ‚ðw’è‚·‚é‚ÆAƒ†[ƒU[’è‹`ŠÖ”‚ðŠÖ”“\‚è•t‚¯‚Ìˆê——‚É“o˜^‚·‚é‚±‚Æ‚ª‚Å‚«‚Ü‚·B_x000d__x000a_Maximized" xfId="3407"/>
    <cellStyle name="oft Excel]_x000d__x000a_Comment=open=/f ‚ðŽw’è‚·‚é‚ÆAƒ†[ƒU[’è‹`ŠÖ”‚ðŠÖ”“\‚è•t‚¯‚Ìˆê——‚É“o˜^‚·‚é‚±‚Æ‚ª‚Å‚«‚Ü‚·B_x000d__x000a_Maximized" xfId="3408"/>
    <cellStyle name="oft Excel]_x000d__x000a_Comment=The open=/f lines load custom functions into the Paste Function list._x000d__x000a_Maximized=2_x000d__x000a_Basics=1_x000d__x000a_A" xfId="3409"/>
    <cellStyle name="oft Excel]_x000d__x000a_Comment=The open=/f lines load custom functions into the Paste Function list._x000d__x000a_Maximized=3_x000d__x000a_Basics=1_x000d__x000a_A" xfId="3410"/>
    <cellStyle name="oft Excel]_x005f_x000d__x005f_x000a_Comment=open=/f ‚ðw’è‚·‚é‚ÆAƒ†[ƒU[’è‹`ŠÖ”‚ðŠÖ”“\‚è•t‚¯‚Ìˆê——‚É“o˜^‚·‚é‚±‚Æ‚ª‚Å‚«‚Ü‚·B_x005f_x000d__x005f_x000a_Maximized" xfId="3411"/>
    <cellStyle name="omma [0]_Mktg Prog" xfId="3412"/>
    <cellStyle name="ormal_Sheet1_1" xfId="3413"/>
    <cellStyle name="Output 2" xfId="3414"/>
    <cellStyle name="Output 2 2" xfId="3415"/>
    <cellStyle name="p" xfId="3416"/>
    <cellStyle name="p 2" xfId="3417"/>
    <cellStyle name="p 3" xfId="3418"/>
    <cellStyle name="p 4" xfId="3419"/>
    <cellStyle name="paint" xfId="3420"/>
    <cellStyle name="paint 2" xfId="3421"/>
    <cellStyle name="paint 2 2" xfId="3422"/>
    <cellStyle name="paint_05-12  KH trung han 2016-2020 - Liem Thinh edited" xfId="3423"/>
    <cellStyle name="Pattern" xfId="3424"/>
    <cellStyle name="Pattern 10" xfId="3425"/>
    <cellStyle name="Pattern 11" xfId="3426"/>
    <cellStyle name="Pattern 12" xfId="3427"/>
    <cellStyle name="Pattern 13" xfId="3428"/>
    <cellStyle name="Pattern 14" xfId="3429"/>
    <cellStyle name="Pattern 15" xfId="3430"/>
    <cellStyle name="Pattern 16" xfId="3431"/>
    <cellStyle name="Pattern 2" xfId="3432"/>
    <cellStyle name="Pattern 3" xfId="3433"/>
    <cellStyle name="Pattern 4" xfId="3434"/>
    <cellStyle name="Pattern 5" xfId="3435"/>
    <cellStyle name="Pattern 6" xfId="3436"/>
    <cellStyle name="Pattern 7" xfId="3437"/>
    <cellStyle name="Pattern 8" xfId="3438"/>
    <cellStyle name="Pattern 9" xfId="3439"/>
    <cellStyle name="per.style" xfId="3440"/>
    <cellStyle name="per.style 2" xfId="3441"/>
    <cellStyle name="Percent %" xfId="3442"/>
    <cellStyle name="Percent % Long Underline" xfId="3443"/>
    <cellStyle name="Percent %_Worksheet in  US Financial Statements Ref. Workbook - Single Co" xfId="3444"/>
    <cellStyle name="Percent (0)" xfId="3445"/>
    <cellStyle name="Percent (0) 10" xfId="3446"/>
    <cellStyle name="Percent (0) 11" xfId="3447"/>
    <cellStyle name="Percent (0) 12" xfId="3448"/>
    <cellStyle name="Percent (0) 13" xfId="3449"/>
    <cellStyle name="Percent (0) 14" xfId="3450"/>
    <cellStyle name="Percent (0) 15" xfId="3451"/>
    <cellStyle name="Percent (0) 2" xfId="3452"/>
    <cellStyle name="Percent (0) 3" xfId="3453"/>
    <cellStyle name="Percent (0) 4" xfId="3454"/>
    <cellStyle name="Percent (0) 5" xfId="3455"/>
    <cellStyle name="Percent (0) 6" xfId="3456"/>
    <cellStyle name="Percent (0) 7" xfId="3457"/>
    <cellStyle name="Percent (0) 8" xfId="3458"/>
    <cellStyle name="Percent (0) 9" xfId="3459"/>
    <cellStyle name="Percent [0]" xfId="3460"/>
    <cellStyle name="Percent [0] 10" xfId="3461"/>
    <cellStyle name="Percent [0] 11" xfId="3462"/>
    <cellStyle name="Percent [0] 12" xfId="3463"/>
    <cellStyle name="Percent [0] 13" xfId="3464"/>
    <cellStyle name="Percent [0] 14" xfId="3465"/>
    <cellStyle name="Percent [0] 15" xfId="3466"/>
    <cellStyle name="Percent [0] 16" xfId="3467"/>
    <cellStyle name="Percent [0] 2" xfId="3468"/>
    <cellStyle name="Percent [0] 3" xfId="3469"/>
    <cellStyle name="Percent [0] 4" xfId="3470"/>
    <cellStyle name="Percent [0] 5" xfId="3471"/>
    <cellStyle name="Percent [0] 6" xfId="3472"/>
    <cellStyle name="Percent [0] 7" xfId="3473"/>
    <cellStyle name="Percent [0] 8" xfId="3474"/>
    <cellStyle name="Percent [0] 9" xfId="3475"/>
    <cellStyle name="Percent [00]" xfId="3476"/>
    <cellStyle name="Percent [00] 10" xfId="3477"/>
    <cellStyle name="Percent [00] 11" xfId="3478"/>
    <cellStyle name="Percent [00] 12" xfId="3479"/>
    <cellStyle name="Percent [00] 13" xfId="3480"/>
    <cellStyle name="Percent [00] 14" xfId="3481"/>
    <cellStyle name="Percent [00] 15" xfId="3482"/>
    <cellStyle name="Percent [00] 16" xfId="3483"/>
    <cellStyle name="Percent [00] 2" xfId="3484"/>
    <cellStyle name="Percent [00] 3" xfId="3485"/>
    <cellStyle name="Percent [00] 4" xfId="3486"/>
    <cellStyle name="Percent [00] 5" xfId="3487"/>
    <cellStyle name="Percent [00] 6" xfId="3488"/>
    <cellStyle name="Percent [00] 7" xfId="3489"/>
    <cellStyle name="Percent [00] 8" xfId="3490"/>
    <cellStyle name="Percent [00] 9" xfId="3491"/>
    <cellStyle name="Percent [2]" xfId="3492"/>
    <cellStyle name="Percent [2] 10" xfId="3493"/>
    <cellStyle name="Percent [2] 11" xfId="3494"/>
    <cellStyle name="Percent [2] 12" xfId="3495"/>
    <cellStyle name="Percent [2] 13" xfId="3496"/>
    <cellStyle name="Percent [2] 14" xfId="3497"/>
    <cellStyle name="Percent [2] 15" xfId="3498"/>
    <cellStyle name="Percent [2] 16" xfId="3499"/>
    <cellStyle name="Percent [2] 2" xfId="3500"/>
    <cellStyle name="Percent [2] 2 2" xfId="3501"/>
    <cellStyle name="Percent [2] 3" xfId="3502"/>
    <cellStyle name="Percent [2] 4" xfId="3503"/>
    <cellStyle name="Percent [2] 5" xfId="3504"/>
    <cellStyle name="Percent [2] 6" xfId="3505"/>
    <cellStyle name="Percent [2] 7" xfId="3506"/>
    <cellStyle name="Percent [2] 8" xfId="3507"/>
    <cellStyle name="Percent [2] 9" xfId="3508"/>
    <cellStyle name="Percent 0.0%" xfId="3509"/>
    <cellStyle name="Percent 0.0% Long Underline" xfId="3510"/>
    <cellStyle name="Percent 0.00%" xfId="3511"/>
    <cellStyle name="Percent 0.00% Long Underline" xfId="3512"/>
    <cellStyle name="Percent 0.000%" xfId="3513"/>
    <cellStyle name="Percent 0.000% Long Underline" xfId="3514"/>
    <cellStyle name="Percent 10" xfId="3515"/>
    <cellStyle name="Percent 10 2" xfId="3516"/>
    <cellStyle name="Percent 11" xfId="3517"/>
    <cellStyle name="Percent 11 2" xfId="3518"/>
    <cellStyle name="Percent 12" xfId="3519"/>
    <cellStyle name="Percent 12 2" xfId="3520"/>
    <cellStyle name="Percent 13" xfId="3521"/>
    <cellStyle name="Percent 13 2" xfId="3522"/>
    <cellStyle name="Percent 14" xfId="3523"/>
    <cellStyle name="Percent 14 2" xfId="3524"/>
    <cellStyle name="Percent 15" xfId="3525"/>
    <cellStyle name="Percent 16" xfId="3526"/>
    <cellStyle name="Percent 17" xfId="3527"/>
    <cellStyle name="Percent 18" xfId="3528"/>
    <cellStyle name="Percent 19" xfId="3529"/>
    <cellStyle name="Percent 19 2" xfId="3530"/>
    <cellStyle name="Percent 2" xfId="3531"/>
    <cellStyle name="Percent 2 2" xfId="3532"/>
    <cellStyle name="Percent 2 2 2" xfId="3533"/>
    <cellStyle name="Percent 2 2 3" xfId="3534"/>
    <cellStyle name="Percent 2 3" xfId="3535"/>
    <cellStyle name="Percent 2 4" xfId="3536"/>
    <cellStyle name="Percent 20" xfId="3537"/>
    <cellStyle name="Percent 20 2" xfId="3538"/>
    <cellStyle name="Percent 21" xfId="3539"/>
    <cellStyle name="Percent 22" xfId="3540"/>
    <cellStyle name="Percent 23" xfId="3541"/>
    <cellStyle name="Percent 24" xfId="3542"/>
    <cellStyle name="Percent 24 2" xfId="3543"/>
    <cellStyle name="Percent 25" xfId="3544"/>
    <cellStyle name="Percent 3" xfId="3545"/>
    <cellStyle name="Percent 3 2" xfId="3546"/>
    <cellStyle name="Percent 3 3" xfId="3547"/>
    <cellStyle name="Percent 3 3 2" xfId="3548"/>
    <cellStyle name="Percent 4" xfId="3549"/>
    <cellStyle name="Percent 5" xfId="3550"/>
    <cellStyle name="Percent 5 2" xfId="3551"/>
    <cellStyle name="Percent 6" xfId="3552"/>
    <cellStyle name="Percent 6 2" xfId="3553"/>
    <cellStyle name="Percent 7" xfId="3554"/>
    <cellStyle name="Percent 7 2" xfId="3555"/>
    <cellStyle name="Percent 8" xfId="3556"/>
    <cellStyle name="Percent 8 2" xfId="3557"/>
    <cellStyle name="Percent 9" xfId="3558"/>
    <cellStyle name="Percent 9 2" xfId="3559"/>
    <cellStyle name="PERCENTAGE" xfId="3560"/>
    <cellStyle name="PERCENTAGE 2" xfId="3561"/>
    <cellStyle name="PrePop Currency (0)" xfId="3562"/>
    <cellStyle name="PrePop Currency (0) 10" xfId="3563"/>
    <cellStyle name="PrePop Currency (0) 11" xfId="3564"/>
    <cellStyle name="PrePop Currency (0) 12" xfId="3565"/>
    <cellStyle name="PrePop Currency (0) 13" xfId="3566"/>
    <cellStyle name="PrePop Currency (0) 14" xfId="3567"/>
    <cellStyle name="PrePop Currency (0) 15" xfId="3568"/>
    <cellStyle name="PrePop Currency (0) 16" xfId="3569"/>
    <cellStyle name="PrePop Currency (0) 2" xfId="3570"/>
    <cellStyle name="PrePop Currency (0) 3" xfId="3571"/>
    <cellStyle name="PrePop Currency (0) 4" xfId="3572"/>
    <cellStyle name="PrePop Currency (0) 5" xfId="3573"/>
    <cellStyle name="PrePop Currency (0) 6" xfId="3574"/>
    <cellStyle name="PrePop Currency (0) 7" xfId="3575"/>
    <cellStyle name="PrePop Currency (0) 8" xfId="3576"/>
    <cellStyle name="PrePop Currency (0) 9" xfId="3577"/>
    <cellStyle name="PrePop Currency (2)" xfId="3578"/>
    <cellStyle name="PrePop Currency (2) 10" xfId="3579"/>
    <cellStyle name="PrePop Currency (2) 11" xfId="3580"/>
    <cellStyle name="PrePop Currency (2) 12" xfId="3581"/>
    <cellStyle name="PrePop Currency (2) 13" xfId="3582"/>
    <cellStyle name="PrePop Currency (2) 14" xfId="3583"/>
    <cellStyle name="PrePop Currency (2) 15" xfId="3584"/>
    <cellStyle name="PrePop Currency (2) 16" xfId="3585"/>
    <cellStyle name="PrePop Currency (2) 2" xfId="3586"/>
    <cellStyle name="PrePop Currency (2) 3" xfId="3587"/>
    <cellStyle name="PrePop Currency (2) 4" xfId="3588"/>
    <cellStyle name="PrePop Currency (2) 5" xfId="3589"/>
    <cellStyle name="PrePop Currency (2) 6" xfId="3590"/>
    <cellStyle name="PrePop Currency (2) 7" xfId="3591"/>
    <cellStyle name="PrePop Currency (2) 8" xfId="3592"/>
    <cellStyle name="PrePop Currency (2) 9" xfId="3593"/>
    <cellStyle name="PrePop Units (0)" xfId="3594"/>
    <cellStyle name="PrePop Units (0) 10" xfId="3595"/>
    <cellStyle name="PrePop Units (0) 11" xfId="3596"/>
    <cellStyle name="PrePop Units (0) 12" xfId="3597"/>
    <cellStyle name="PrePop Units (0) 13" xfId="3598"/>
    <cellStyle name="PrePop Units (0) 14" xfId="3599"/>
    <cellStyle name="PrePop Units (0) 15" xfId="3600"/>
    <cellStyle name="PrePop Units (0) 16" xfId="3601"/>
    <cellStyle name="PrePop Units (0) 2" xfId="3602"/>
    <cellStyle name="PrePop Units (0) 3" xfId="3603"/>
    <cellStyle name="PrePop Units (0) 4" xfId="3604"/>
    <cellStyle name="PrePop Units (0) 5" xfId="3605"/>
    <cellStyle name="PrePop Units (0) 6" xfId="3606"/>
    <cellStyle name="PrePop Units (0) 7" xfId="3607"/>
    <cellStyle name="PrePop Units (0) 8" xfId="3608"/>
    <cellStyle name="PrePop Units (0) 9" xfId="3609"/>
    <cellStyle name="PrePop Units (1)" xfId="3610"/>
    <cellStyle name="PrePop Units (1) 10" xfId="3611"/>
    <cellStyle name="PrePop Units (1) 11" xfId="3612"/>
    <cellStyle name="PrePop Units (1) 12" xfId="3613"/>
    <cellStyle name="PrePop Units (1) 13" xfId="3614"/>
    <cellStyle name="PrePop Units (1) 14" xfId="3615"/>
    <cellStyle name="PrePop Units (1) 15" xfId="3616"/>
    <cellStyle name="PrePop Units (1) 16" xfId="3617"/>
    <cellStyle name="PrePop Units (1) 2" xfId="3618"/>
    <cellStyle name="PrePop Units (1) 3" xfId="3619"/>
    <cellStyle name="PrePop Units (1) 4" xfId="3620"/>
    <cellStyle name="PrePop Units (1) 5" xfId="3621"/>
    <cellStyle name="PrePop Units (1) 6" xfId="3622"/>
    <cellStyle name="PrePop Units (1) 7" xfId="3623"/>
    <cellStyle name="PrePop Units (1) 8" xfId="3624"/>
    <cellStyle name="PrePop Units (1) 9" xfId="3625"/>
    <cellStyle name="PrePop Units (2)" xfId="3626"/>
    <cellStyle name="PrePop Units (2) 10" xfId="3627"/>
    <cellStyle name="PrePop Units (2) 11" xfId="3628"/>
    <cellStyle name="PrePop Units (2) 12" xfId="3629"/>
    <cellStyle name="PrePop Units (2) 13" xfId="3630"/>
    <cellStyle name="PrePop Units (2) 14" xfId="3631"/>
    <cellStyle name="PrePop Units (2) 15" xfId="3632"/>
    <cellStyle name="PrePop Units (2) 16" xfId="3633"/>
    <cellStyle name="PrePop Units (2) 2" xfId="3634"/>
    <cellStyle name="PrePop Units (2) 3" xfId="3635"/>
    <cellStyle name="PrePop Units (2) 4" xfId="3636"/>
    <cellStyle name="PrePop Units (2) 5" xfId="3637"/>
    <cellStyle name="PrePop Units (2) 6" xfId="3638"/>
    <cellStyle name="PrePop Units (2) 7" xfId="3639"/>
    <cellStyle name="PrePop Units (2) 8" xfId="3640"/>
    <cellStyle name="PrePop Units (2) 9" xfId="3641"/>
    <cellStyle name="pricing" xfId="3642"/>
    <cellStyle name="pricing 2" xfId="3643"/>
    <cellStyle name="PSChar" xfId="3644"/>
    <cellStyle name="PSHeading" xfId="3645"/>
    <cellStyle name="Quantity" xfId="3646"/>
    <cellStyle name="regstoresfromspecstores" xfId="3647"/>
    <cellStyle name="regstoresfromspecstores 2" xfId="3648"/>
    <cellStyle name="RevList" xfId="3649"/>
    <cellStyle name="rlink_tiªn l­în_x005f_x001b_Hyperlink_TONG HOP KINH PHI" xfId="3650"/>
    <cellStyle name="rmal_ADAdot" xfId="3651"/>
    <cellStyle name="S—_x0008_" xfId="3652"/>
    <cellStyle name="S—_x0008_ 2" xfId="3653"/>
    <cellStyle name="s]_x000a__x000a_spooler=yes_x000a__x000a_load=_x000a__x000a_Beep=yes_x000a__x000a_NullPort=None_x000a__x000a_BorderWidth=3_x000a__x000a_CursorBlinkRate=1200_x000a__x000a_DoubleClickSpeed=452_x000a__x000a_Programs=co" xfId="3654"/>
    <cellStyle name="s]_x000d__x000a_spooler=yes_x000d__x000a_load=_x000d__x000a_Beep=yes_x000d__x000a_NullPort=None_x000d__x000a_BorderWidth=3_x000d__x000a_CursorBlinkRate=1200_x000d__x000a_DoubleClickSpeed=452_x000d__x000a_Programs=co" xfId="3655"/>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656"/>
    <cellStyle name="S—_x0008__KH TPCP vung TNB (03-1-2012)" xfId="3657"/>
    <cellStyle name="S—_x005f_x0008_" xfId="3658"/>
    <cellStyle name="SAPBEXaggData" xfId="3659"/>
    <cellStyle name="SAPBEXaggData 2" xfId="3660"/>
    <cellStyle name="SAPBEXaggDataEmph" xfId="3661"/>
    <cellStyle name="SAPBEXaggDataEmph 2" xfId="3662"/>
    <cellStyle name="SAPBEXaggItem" xfId="3663"/>
    <cellStyle name="SAPBEXaggItem 2" xfId="3664"/>
    <cellStyle name="SAPBEXchaText" xfId="3665"/>
    <cellStyle name="SAPBEXchaText 2" xfId="3666"/>
    <cellStyle name="SAPBEXexcBad7" xfId="3667"/>
    <cellStyle name="SAPBEXexcBad7 2" xfId="3668"/>
    <cellStyle name="SAPBEXexcBad8" xfId="3669"/>
    <cellStyle name="SAPBEXexcBad8 2" xfId="3670"/>
    <cellStyle name="SAPBEXexcBad9" xfId="3671"/>
    <cellStyle name="SAPBEXexcBad9 2" xfId="3672"/>
    <cellStyle name="SAPBEXexcCritical4" xfId="3673"/>
    <cellStyle name="SAPBEXexcCritical4 2" xfId="3674"/>
    <cellStyle name="SAPBEXexcCritical5" xfId="3675"/>
    <cellStyle name="SAPBEXexcCritical5 2" xfId="3676"/>
    <cellStyle name="SAPBEXexcCritical6" xfId="3677"/>
    <cellStyle name="SAPBEXexcCritical6 2" xfId="3678"/>
    <cellStyle name="SAPBEXexcGood1" xfId="3679"/>
    <cellStyle name="SAPBEXexcGood1 2" xfId="3680"/>
    <cellStyle name="SAPBEXexcGood2" xfId="3681"/>
    <cellStyle name="SAPBEXexcGood2 2" xfId="3682"/>
    <cellStyle name="SAPBEXexcGood3" xfId="3683"/>
    <cellStyle name="SAPBEXexcGood3 2" xfId="3684"/>
    <cellStyle name="SAPBEXfilterDrill" xfId="3685"/>
    <cellStyle name="SAPBEXfilterDrill 2" xfId="3686"/>
    <cellStyle name="SAPBEXfilterItem" xfId="3687"/>
    <cellStyle name="SAPBEXfilterItem 2" xfId="3688"/>
    <cellStyle name="SAPBEXfilterText" xfId="3689"/>
    <cellStyle name="SAPBEXfilterText 2" xfId="3690"/>
    <cellStyle name="SAPBEXformats" xfId="3691"/>
    <cellStyle name="SAPBEXformats 2" xfId="3692"/>
    <cellStyle name="SAPBEXheaderItem" xfId="3693"/>
    <cellStyle name="SAPBEXheaderItem 2" xfId="3694"/>
    <cellStyle name="SAPBEXheaderText" xfId="3695"/>
    <cellStyle name="SAPBEXheaderText 2" xfId="3696"/>
    <cellStyle name="SAPBEXresData" xfId="3697"/>
    <cellStyle name="SAPBEXresData 2" xfId="3698"/>
    <cellStyle name="SAPBEXresDataEmph" xfId="3699"/>
    <cellStyle name="SAPBEXresDataEmph 2" xfId="3700"/>
    <cellStyle name="SAPBEXresItem" xfId="3701"/>
    <cellStyle name="SAPBEXresItem 2" xfId="3702"/>
    <cellStyle name="SAPBEXstdData" xfId="3703"/>
    <cellStyle name="SAPBEXstdData 2" xfId="3704"/>
    <cellStyle name="SAPBEXstdDataEmph" xfId="3705"/>
    <cellStyle name="SAPBEXstdDataEmph 2" xfId="3706"/>
    <cellStyle name="SAPBEXstdItem" xfId="3707"/>
    <cellStyle name="SAPBEXstdItem 2" xfId="3708"/>
    <cellStyle name="SAPBEXtitle" xfId="3709"/>
    <cellStyle name="SAPBEXtitle 2" xfId="3710"/>
    <cellStyle name="SAPBEXundefined" xfId="3711"/>
    <cellStyle name="SAPBEXundefined 2" xfId="3712"/>
    <cellStyle name="serJet 1200 Series PCL 6" xfId="3713"/>
    <cellStyle name="SHADEDSTORES" xfId="3714"/>
    <cellStyle name="SHADEDSTORES 2" xfId="3715"/>
    <cellStyle name="SHADEDSTORES 2 2" xfId="3716"/>
    <cellStyle name="SHADEDSTORES 3" xfId="3717"/>
    <cellStyle name="songuyen" xfId="3718"/>
    <cellStyle name="specstores" xfId="3719"/>
    <cellStyle name="Standard_AAbgleich" xfId="3720"/>
    <cellStyle name="STTDG" xfId="3721"/>
    <cellStyle name="style" xfId="3722"/>
    <cellStyle name="Style 1" xfId="3723"/>
    <cellStyle name="Style 1 2" xfId="3724"/>
    <cellStyle name="Style 1 2 2" xfId="3725"/>
    <cellStyle name="Style 1 3" xfId="3726"/>
    <cellStyle name="Style 1 3 2" xfId="3727"/>
    <cellStyle name="Style 1 4" xfId="3728"/>
    <cellStyle name="Style 1 5" xfId="3729"/>
    <cellStyle name="Style 10" xfId="3730"/>
    <cellStyle name="Style 10 2" xfId="3731"/>
    <cellStyle name="Style 100" xfId="3732"/>
    <cellStyle name="Style 101" xfId="3733"/>
    <cellStyle name="Style 102" xfId="3734"/>
    <cellStyle name="Style 103" xfId="3735"/>
    <cellStyle name="Style 104" xfId="3736"/>
    <cellStyle name="Style 105" xfId="3737"/>
    <cellStyle name="Style 106" xfId="3738"/>
    <cellStyle name="Style 107" xfId="3739"/>
    <cellStyle name="Style 108" xfId="3740"/>
    <cellStyle name="Style 109" xfId="3741"/>
    <cellStyle name="Style 11" xfId="3742"/>
    <cellStyle name="Style 11 2" xfId="3743"/>
    <cellStyle name="Style 110" xfId="3744"/>
    <cellStyle name="Style 111" xfId="3745"/>
    <cellStyle name="Style 112" xfId="3746"/>
    <cellStyle name="Style 113" xfId="3747"/>
    <cellStyle name="Style 114" xfId="3748"/>
    <cellStyle name="Style 115" xfId="3749"/>
    <cellStyle name="Style 116" xfId="3750"/>
    <cellStyle name="Style 117" xfId="3751"/>
    <cellStyle name="Style 118" xfId="3752"/>
    <cellStyle name="Style 119" xfId="3753"/>
    <cellStyle name="Style 12" xfId="3754"/>
    <cellStyle name="Style 12 2" xfId="3755"/>
    <cellStyle name="Style 120" xfId="3756"/>
    <cellStyle name="Style 121" xfId="3757"/>
    <cellStyle name="Style 122" xfId="3758"/>
    <cellStyle name="Style 123" xfId="3759"/>
    <cellStyle name="Style 124" xfId="3760"/>
    <cellStyle name="Style 125" xfId="3761"/>
    <cellStyle name="Style 126" xfId="3762"/>
    <cellStyle name="Style 127" xfId="3763"/>
    <cellStyle name="Style 128" xfId="3764"/>
    <cellStyle name="Style 129" xfId="3765"/>
    <cellStyle name="Style 13" xfId="3766"/>
    <cellStyle name="Style 13 2" xfId="3767"/>
    <cellStyle name="Style 130" xfId="3768"/>
    <cellStyle name="Style 131" xfId="3769"/>
    <cellStyle name="Style 132" xfId="3770"/>
    <cellStyle name="Style 133" xfId="3771"/>
    <cellStyle name="Style 134" xfId="3772"/>
    <cellStyle name="Style 135" xfId="3773"/>
    <cellStyle name="Style 136" xfId="3774"/>
    <cellStyle name="Style 137" xfId="3775"/>
    <cellStyle name="Style 138" xfId="3776"/>
    <cellStyle name="Style 139" xfId="3777"/>
    <cellStyle name="Style 14" xfId="3778"/>
    <cellStyle name="Style 14 2" xfId="3779"/>
    <cellStyle name="Style 140" xfId="3780"/>
    <cellStyle name="Style 141" xfId="3781"/>
    <cellStyle name="Style 142" xfId="3782"/>
    <cellStyle name="Style 143" xfId="3783"/>
    <cellStyle name="Style 144" xfId="3784"/>
    <cellStyle name="Style 145" xfId="3785"/>
    <cellStyle name="Style 146" xfId="3786"/>
    <cellStyle name="Style 147" xfId="3787"/>
    <cellStyle name="Style 148" xfId="3788"/>
    <cellStyle name="Style 149" xfId="3789"/>
    <cellStyle name="Style 15" xfId="3790"/>
    <cellStyle name="Style 15 2" xfId="3791"/>
    <cellStyle name="Style 150" xfId="3792"/>
    <cellStyle name="Style 151" xfId="3793"/>
    <cellStyle name="Style 152" xfId="3794"/>
    <cellStyle name="Style 153" xfId="3795"/>
    <cellStyle name="Style 154" xfId="3796"/>
    <cellStyle name="Style 155" xfId="3797"/>
    <cellStyle name="Style 16" xfId="3798"/>
    <cellStyle name="Style 16 2" xfId="3799"/>
    <cellStyle name="Style 17" xfId="3800"/>
    <cellStyle name="Style 17 2" xfId="3801"/>
    <cellStyle name="Style 18" xfId="3802"/>
    <cellStyle name="Style 18 2" xfId="3803"/>
    <cellStyle name="Style 19" xfId="3804"/>
    <cellStyle name="Style 19 2" xfId="3805"/>
    <cellStyle name="Style 2" xfId="3806"/>
    <cellStyle name="Style 2 2" xfId="3807"/>
    <cellStyle name="Style 20" xfId="3808"/>
    <cellStyle name="Style 20 2" xfId="3809"/>
    <cellStyle name="Style 21" xfId="3810"/>
    <cellStyle name="Style 21 2" xfId="3811"/>
    <cellStyle name="Style 22" xfId="3812"/>
    <cellStyle name="Style 22 2" xfId="3813"/>
    <cellStyle name="Style 23" xfId="3814"/>
    <cellStyle name="Style 23 2" xfId="3815"/>
    <cellStyle name="Style 24" xfId="3816"/>
    <cellStyle name="Style 24 2" xfId="3817"/>
    <cellStyle name="Style 25" xfId="3818"/>
    <cellStyle name="Style 25 2" xfId="3819"/>
    <cellStyle name="Style 26" xfId="3820"/>
    <cellStyle name="Style 26 2" xfId="3821"/>
    <cellStyle name="Style 27" xfId="3822"/>
    <cellStyle name="Style 27 2" xfId="3823"/>
    <cellStyle name="Style 28" xfId="3824"/>
    <cellStyle name="Style 28 2" xfId="3825"/>
    <cellStyle name="Style 29" xfId="3826"/>
    <cellStyle name="Style 29 2" xfId="3827"/>
    <cellStyle name="Style 3" xfId="3828"/>
    <cellStyle name="Style 3 2" xfId="3829"/>
    <cellStyle name="Style 30" xfId="3830"/>
    <cellStyle name="Style 30 2" xfId="3831"/>
    <cellStyle name="Style 31" xfId="3832"/>
    <cellStyle name="Style 31 2" xfId="3833"/>
    <cellStyle name="Style 32" xfId="3834"/>
    <cellStyle name="Style 32 2" xfId="3835"/>
    <cellStyle name="Style 33" xfId="3836"/>
    <cellStyle name="Style 33 2" xfId="3837"/>
    <cellStyle name="Style 34" xfId="3838"/>
    <cellStyle name="Style 34 2" xfId="3839"/>
    <cellStyle name="Style 35" xfId="3840"/>
    <cellStyle name="Style 35 2" xfId="3841"/>
    <cellStyle name="Style 36" xfId="3842"/>
    <cellStyle name="Style 37" xfId="3843"/>
    <cellStyle name="Style 37 2" xfId="3844"/>
    <cellStyle name="Style 38" xfId="3845"/>
    <cellStyle name="Style 38 2" xfId="3846"/>
    <cellStyle name="Style 39" xfId="3847"/>
    <cellStyle name="Style 39 2" xfId="3848"/>
    <cellStyle name="Style 4" xfId="3849"/>
    <cellStyle name="Style 4 2" xfId="3850"/>
    <cellStyle name="Style 40" xfId="3851"/>
    <cellStyle name="Style 40 2" xfId="3852"/>
    <cellStyle name="Style 41" xfId="3853"/>
    <cellStyle name="Style 41 2" xfId="3854"/>
    <cellStyle name="Style 42" xfId="3855"/>
    <cellStyle name="Style 42 2" xfId="3856"/>
    <cellStyle name="Style 43" xfId="3857"/>
    <cellStyle name="Style 43 2" xfId="3858"/>
    <cellStyle name="Style 44" xfId="3859"/>
    <cellStyle name="Style 44 2" xfId="3860"/>
    <cellStyle name="Style 45" xfId="3861"/>
    <cellStyle name="Style 45 2" xfId="3862"/>
    <cellStyle name="Style 46" xfId="3863"/>
    <cellStyle name="Style 46 2" xfId="3864"/>
    <cellStyle name="Style 47" xfId="3865"/>
    <cellStyle name="Style 47 2" xfId="3866"/>
    <cellStyle name="Style 48" xfId="3867"/>
    <cellStyle name="Style 48 2" xfId="3868"/>
    <cellStyle name="Style 49" xfId="3869"/>
    <cellStyle name="Style 49 2" xfId="3870"/>
    <cellStyle name="Style 5" xfId="3871"/>
    <cellStyle name="Style 50" xfId="3872"/>
    <cellStyle name="Style 50 2" xfId="3873"/>
    <cellStyle name="Style 51" xfId="3874"/>
    <cellStyle name="Style 51 2" xfId="3875"/>
    <cellStyle name="Style 52" xfId="3876"/>
    <cellStyle name="Style 52 2" xfId="3877"/>
    <cellStyle name="Style 53" xfId="3878"/>
    <cellStyle name="Style 53 2" xfId="3879"/>
    <cellStyle name="Style 54" xfId="3880"/>
    <cellStyle name="Style 54 2" xfId="3881"/>
    <cellStyle name="Style 55" xfId="3882"/>
    <cellStyle name="Style 55 2" xfId="3883"/>
    <cellStyle name="Style 56" xfId="3884"/>
    <cellStyle name="Style 57" xfId="3885"/>
    <cellStyle name="Style 58" xfId="3886"/>
    <cellStyle name="Style 59" xfId="3887"/>
    <cellStyle name="Style 6" xfId="3888"/>
    <cellStyle name="Style 6 2" xfId="3889"/>
    <cellStyle name="Style 60" xfId="3890"/>
    <cellStyle name="Style 61" xfId="3891"/>
    <cellStyle name="Style 62" xfId="3892"/>
    <cellStyle name="Style 63" xfId="3893"/>
    <cellStyle name="Style 64" xfId="3894"/>
    <cellStyle name="Style 65" xfId="3895"/>
    <cellStyle name="Style 66" xfId="3896"/>
    <cellStyle name="Style 67" xfId="3897"/>
    <cellStyle name="Style 68" xfId="3898"/>
    <cellStyle name="Style 69" xfId="3899"/>
    <cellStyle name="Style 7" xfId="3900"/>
    <cellStyle name="Style 7 2" xfId="3901"/>
    <cellStyle name="Style 70" xfId="3902"/>
    <cellStyle name="Style 71" xfId="3903"/>
    <cellStyle name="Style 72" xfId="3904"/>
    <cellStyle name="Style 73" xfId="3905"/>
    <cellStyle name="Style 74" xfId="3906"/>
    <cellStyle name="Style 75" xfId="3907"/>
    <cellStyle name="Style 76" xfId="3908"/>
    <cellStyle name="Style 77" xfId="3909"/>
    <cellStyle name="Style 78" xfId="3910"/>
    <cellStyle name="Style 79" xfId="3911"/>
    <cellStyle name="Style 8" xfId="3912"/>
    <cellStyle name="Style 8 2" xfId="3913"/>
    <cellStyle name="Style 80" xfId="3914"/>
    <cellStyle name="Style 81" xfId="3915"/>
    <cellStyle name="Style 82" xfId="3916"/>
    <cellStyle name="Style 83" xfId="3917"/>
    <cellStyle name="Style 84" xfId="3918"/>
    <cellStyle name="Style 85" xfId="3919"/>
    <cellStyle name="Style 86" xfId="3920"/>
    <cellStyle name="Style 87" xfId="3921"/>
    <cellStyle name="Style 88" xfId="3922"/>
    <cellStyle name="Style 89" xfId="3923"/>
    <cellStyle name="Style 9" xfId="3924"/>
    <cellStyle name="Style 9 2" xfId="3925"/>
    <cellStyle name="Style 90" xfId="3926"/>
    <cellStyle name="Style 91" xfId="3927"/>
    <cellStyle name="Style 92" xfId="3928"/>
    <cellStyle name="Style 93" xfId="3929"/>
    <cellStyle name="Style 94" xfId="3930"/>
    <cellStyle name="Style 95" xfId="3931"/>
    <cellStyle name="Style 96" xfId="3932"/>
    <cellStyle name="Style 97" xfId="3933"/>
    <cellStyle name="Style 98" xfId="3934"/>
    <cellStyle name="Style 99" xfId="3935"/>
    <cellStyle name="Style Date" xfId="3936"/>
    <cellStyle name="style_1" xfId="3937"/>
    <cellStyle name="subhead" xfId="3938"/>
    <cellStyle name="subhead 2" xfId="3939"/>
    <cellStyle name="Subtotal" xfId="3940"/>
    <cellStyle name="symbol" xfId="3941"/>
    <cellStyle name="T" xfId="3942"/>
    <cellStyle name="T 2" xfId="3943"/>
    <cellStyle name="T_15_10_2013 BC nhu cau von doi ung ODA (2014-2016) ngay 15102013 Sua" xfId="3944"/>
    <cellStyle name="T_bao cao" xfId="3945"/>
    <cellStyle name="T_bao cao 2" xfId="3946"/>
    <cellStyle name="T_bao cao phan bo KHDT 2011(final)" xfId="3947"/>
    <cellStyle name="T_Bao cao so lieu kiem toan nam 2007 sua" xfId="3948"/>
    <cellStyle name="T_Bao cao so lieu kiem toan nam 2007 sua 2" xfId="3949"/>
    <cellStyle name="T_Bao cao so lieu kiem toan nam 2007 sua_!1 1 bao cao giao KH ve HTCMT vung TNB   12-12-2011" xfId="3950"/>
    <cellStyle name="T_Bao cao so lieu kiem toan nam 2007 sua_!1 1 bao cao giao KH ve HTCMT vung TNB   12-12-2011 2" xfId="3951"/>
    <cellStyle name="T_Bao cao so lieu kiem toan nam 2007 sua_KH TPCP vung TNB (03-1-2012)" xfId="3952"/>
    <cellStyle name="T_Bao cao so lieu kiem toan nam 2007 sua_KH TPCP vung TNB (03-1-2012) 2" xfId="3953"/>
    <cellStyle name="T_bao cao_!1 1 bao cao giao KH ve HTCMT vung TNB   12-12-2011" xfId="3954"/>
    <cellStyle name="T_bao cao_!1 1 bao cao giao KH ve HTCMT vung TNB   12-12-2011 2" xfId="3955"/>
    <cellStyle name="T_bao cao_Bieu4HTMT" xfId="3956"/>
    <cellStyle name="T_bao cao_Bieu4HTMT 2" xfId="3957"/>
    <cellStyle name="T_bao cao_Bieu4HTMT_!1 1 bao cao giao KH ve HTCMT vung TNB   12-12-2011" xfId="3958"/>
    <cellStyle name="T_bao cao_Bieu4HTMT_!1 1 bao cao giao KH ve HTCMT vung TNB   12-12-2011 2" xfId="3959"/>
    <cellStyle name="T_bao cao_Bieu4HTMT_KH TPCP vung TNB (03-1-2012)" xfId="3960"/>
    <cellStyle name="T_bao cao_Bieu4HTMT_KH TPCP vung TNB (03-1-2012) 2" xfId="3961"/>
    <cellStyle name="T_bao cao_KH TPCP vung TNB (03-1-2012)" xfId="3962"/>
    <cellStyle name="T_bao cao_KH TPCP vung TNB (03-1-2012) 2" xfId="3963"/>
    <cellStyle name="T_BBTNG-06" xfId="3964"/>
    <cellStyle name="T_BBTNG-06 2" xfId="3965"/>
    <cellStyle name="T_BBTNG-06_!1 1 bao cao giao KH ve HTCMT vung TNB   12-12-2011" xfId="3966"/>
    <cellStyle name="T_BBTNG-06_!1 1 bao cao giao KH ve HTCMT vung TNB   12-12-2011 2" xfId="3967"/>
    <cellStyle name="T_BBTNG-06_Bieu4HTMT" xfId="3968"/>
    <cellStyle name="T_BBTNG-06_Bieu4HTMT 2" xfId="3969"/>
    <cellStyle name="T_BBTNG-06_Bieu4HTMT_!1 1 bao cao giao KH ve HTCMT vung TNB   12-12-2011" xfId="3970"/>
    <cellStyle name="T_BBTNG-06_Bieu4HTMT_!1 1 bao cao giao KH ve HTCMT vung TNB   12-12-2011 2" xfId="3971"/>
    <cellStyle name="T_BBTNG-06_Bieu4HTMT_KH TPCP vung TNB (03-1-2012)" xfId="3972"/>
    <cellStyle name="T_BBTNG-06_Bieu4HTMT_KH TPCP vung TNB (03-1-2012) 2" xfId="3973"/>
    <cellStyle name="T_BBTNG-06_KH TPCP vung TNB (03-1-2012)" xfId="3974"/>
    <cellStyle name="T_BBTNG-06_KH TPCP vung TNB (03-1-2012) 2" xfId="3975"/>
    <cellStyle name="T_BC  NAM 2007" xfId="3976"/>
    <cellStyle name="T_BC  NAM 2007 2" xfId="3977"/>
    <cellStyle name="T_BC CTMT-2008 Ttinh" xfId="3978"/>
    <cellStyle name="T_BC CTMT-2008 Ttinh 2" xfId="3979"/>
    <cellStyle name="T_BC CTMT-2008 Ttinh_!1 1 bao cao giao KH ve HTCMT vung TNB   12-12-2011" xfId="3980"/>
    <cellStyle name="T_BC CTMT-2008 Ttinh_!1 1 bao cao giao KH ve HTCMT vung TNB   12-12-2011 2" xfId="3981"/>
    <cellStyle name="T_BC CTMT-2008 Ttinh_KH TPCP vung TNB (03-1-2012)" xfId="3982"/>
    <cellStyle name="T_BC CTMT-2008 Ttinh_KH TPCP vung TNB (03-1-2012) 2" xfId="3983"/>
    <cellStyle name="T_BC nhu cau von doi ung ODA nganh NN (BKH)" xfId="3984"/>
    <cellStyle name="T_BC nhu cau von doi ung ODA nganh NN (BKH)_05-12  KH trung han 2016-2020 - Liem Thinh edited" xfId="3985"/>
    <cellStyle name="T_BC nhu cau von doi ung ODA nganh NN (BKH)_Copy of 05-12  KH trung han 2016-2020 - Liem Thinh edited (1)" xfId="3986"/>
    <cellStyle name="T_BC Tai co cau (bieu TH)" xfId="3987"/>
    <cellStyle name="T_BC Tai co cau (bieu TH)_05-12  KH trung han 2016-2020 - Liem Thinh edited" xfId="3988"/>
    <cellStyle name="T_BC Tai co cau (bieu TH)_Copy of 05-12  KH trung han 2016-2020 - Liem Thinh edited (1)" xfId="3989"/>
    <cellStyle name="T_Bieu 4.2 A, B KHCTgiong 2011" xfId="3990"/>
    <cellStyle name="T_Bieu 4.2 A, B KHCTgiong 2011 10" xfId="3991"/>
    <cellStyle name="T_Bieu 4.2 A, B KHCTgiong 2011 11" xfId="3992"/>
    <cellStyle name="T_Bieu 4.2 A, B KHCTgiong 2011 12" xfId="3993"/>
    <cellStyle name="T_Bieu 4.2 A, B KHCTgiong 2011 13" xfId="3994"/>
    <cellStyle name="T_Bieu 4.2 A, B KHCTgiong 2011 14" xfId="3995"/>
    <cellStyle name="T_Bieu 4.2 A, B KHCTgiong 2011 15" xfId="3996"/>
    <cellStyle name="T_Bieu 4.2 A, B KHCTgiong 2011 2" xfId="3997"/>
    <cellStyle name="T_Bieu 4.2 A, B KHCTgiong 2011 3" xfId="3998"/>
    <cellStyle name="T_Bieu 4.2 A, B KHCTgiong 2011 4" xfId="3999"/>
    <cellStyle name="T_Bieu 4.2 A, B KHCTgiong 2011 5" xfId="4000"/>
    <cellStyle name="T_Bieu 4.2 A, B KHCTgiong 2011 6" xfId="4001"/>
    <cellStyle name="T_Bieu 4.2 A, B KHCTgiong 2011 7" xfId="4002"/>
    <cellStyle name="T_Bieu 4.2 A, B KHCTgiong 2011 8" xfId="4003"/>
    <cellStyle name="T_Bieu 4.2 A, B KHCTgiong 2011 9" xfId="4004"/>
    <cellStyle name="T_Bieu mau cong trinh khoi cong moi 3-4" xfId="4005"/>
    <cellStyle name="T_Bieu mau cong trinh khoi cong moi 3-4 2" xfId="4006"/>
    <cellStyle name="T_Bieu mau cong trinh khoi cong moi 3-4_!1 1 bao cao giao KH ve HTCMT vung TNB   12-12-2011" xfId="4007"/>
    <cellStyle name="T_Bieu mau cong trinh khoi cong moi 3-4_!1 1 bao cao giao KH ve HTCMT vung TNB   12-12-2011 2" xfId="4008"/>
    <cellStyle name="T_Bieu mau cong trinh khoi cong moi 3-4_KH TPCP vung TNB (03-1-2012)" xfId="4009"/>
    <cellStyle name="T_Bieu mau cong trinh khoi cong moi 3-4_KH TPCP vung TNB (03-1-2012) 2" xfId="4010"/>
    <cellStyle name="T_Bieu mau danh muc du an thuoc CTMTQG nam 2008" xfId="4011"/>
    <cellStyle name="T_Bieu mau danh muc du an thuoc CTMTQG nam 2008 2" xfId="4012"/>
    <cellStyle name="T_Bieu mau danh muc du an thuoc CTMTQG nam 2008_!1 1 bao cao giao KH ve HTCMT vung TNB   12-12-2011" xfId="4013"/>
    <cellStyle name="T_Bieu mau danh muc du an thuoc CTMTQG nam 2008_!1 1 bao cao giao KH ve HTCMT vung TNB   12-12-2011 2" xfId="4014"/>
    <cellStyle name="T_Bieu mau danh muc du an thuoc CTMTQG nam 2008_KH TPCP vung TNB (03-1-2012)" xfId="4015"/>
    <cellStyle name="T_Bieu mau danh muc du an thuoc CTMTQG nam 2008_KH TPCP vung TNB (03-1-2012) 2" xfId="4016"/>
    <cellStyle name="T_Bieu tong hop nhu cau ung 2011 da chon loc -Mien nui" xfId="4017"/>
    <cellStyle name="T_Bieu tong hop nhu cau ung 2011 da chon loc -Mien nui 2" xfId="4018"/>
    <cellStyle name="T_Bieu tong hop nhu cau ung 2011 da chon loc -Mien nui_!1 1 bao cao giao KH ve HTCMT vung TNB   12-12-2011" xfId="4019"/>
    <cellStyle name="T_Bieu tong hop nhu cau ung 2011 da chon loc -Mien nui_!1 1 bao cao giao KH ve HTCMT vung TNB   12-12-2011 2" xfId="4020"/>
    <cellStyle name="T_Bieu tong hop nhu cau ung 2011 da chon loc -Mien nui_KH TPCP vung TNB (03-1-2012)" xfId="4021"/>
    <cellStyle name="T_Bieu tong hop nhu cau ung 2011 da chon loc -Mien nui_KH TPCP vung TNB (03-1-2012) 2" xfId="4022"/>
    <cellStyle name="T_Bieu3ODA" xfId="4023"/>
    <cellStyle name="T_Bieu3ODA 2" xfId="4024"/>
    <cellStyle name="T_Bieu3ODA_!1 1 bao cao giao KH ve HTCMT vung TNB   12-12-2011" xfId="4025"/>
    <cellStyle name="T_Bieu3ODA_!1 1 bao cao giao KH ve HTCMT vung TNB   12-12-2011 2" xfId="4026"/>
    <cellStyle name="T_Bieu3ODA_1" xfId="4027"/>
    <cellStyle name="T_Bieu3ODA_1 2" xfId="4028"/>
    <cellStyle name="T_Bieu3ODA_1_!1 1 bao cao giao KH ve HTCMT vung TNB   12-12-2011" xfId="4029"/>
    <cellStyle name="T_Bieu3ODA_1_!1 1 bao cao giao KH ve HTCMT vung TNB   12-12-2011 2" xfId="4030"/>
    <cellStyle name="T_Bieu3ODA_1_KH TPCP vung TNB (03-1-2012)" xfId="4031"/>
    <cellStyle name="T_Bieu3ODA_1_KH TPCP vung TNB (03-1-2012) 2" xfId="4032"/>
    <cellStyle name="T_Bieu3ODA_KH TPCP vung TNB (03-1-2012)" xfId="4033"/>
    <cellStyle name="T_Bieu3ODA_KH TPCP vung TNB (03-1-2012) 2" xfId="4034"/>
    <cellStyle name="T_Bieu4HTMT" xfId="4035"/>
    <cellStyle name="T_Bieu4HTMT 2" xfId="4036"/>
    <cellStyle name="T_Bieu4HTMT_!1 1 bao cao giao KH ve HTCMT vung TNB   12-12-2011" xfId="4037"/>
    <cellStyle name="T_Bieu4HTMT_!1 1 bao cao giao KH ve HTCMT vung TNB   12-12-2011 2" xfId="4038"/>
    <cellStyle name="T_Bieu4HTMT_KH TPCP vung TNB (03-1-2012)" xfId="4039"/>
    <cellStyle name="T_Bieu4HTMT_KH TPCP vung TNB (03-1-2012) 2" xfId="4040"/>
    <cellStyle name="T_bo sung von KCH nam 2010 va Du an tre kho khan" xfId="4041"/>
    <cellStyle name="T_bo sung von KCH nam 2010 va Du an tre kho khan 2" xfId="4042"/>
    <cellStyle name="T_bo sung von KCH nam 2010 va Du an tre kho khan_!1 1 bao cao giao KH ve HTCMT vung TNB   12-12-2011" xfId="4043"/>
    <cellStyle name="T_bo sung von KCH nam 2010 va Du an tre kho khan_!1 1 bao cao giao KH ve HTCMT vung TNB   12-12-2011 2" xfId="4044"/>
    <cellStyle name="T_bo sung von KCH nam 2010 va Du an tre kho khan_KH TPCP vung TNB (03-1-2012)" xfId="4045"/>
    <cellStyle name="T_bo sung von KCH nam 2010 va Du an tre kho khan_KH TPCP vung TNB (03-1-2012) 2" xfId="4046"/>
    <cellStyle name="T_Book1" xfId="4047"/>
    <cellStyle name="T_Book1 2" xfId="4048"/>
    <cellStyle name="T_Book1 3" xfId="4049"/>
    <cellStyle name="T_Book1_!1 1 bao cao giao KH ve HTCMT vung TNB   12-12-2011" xfId="4050"/>
    <cellStyle name="T_Book1_!1 1 bao cao giao KH ve HTCMT vung TNB   12-12-2011 2" xfId="4051"/>
    <cellStyle name="T_Book1_1" xfId="4052"/>
    <cellStyle name="T_Book1_1 2" xfId="4053"/>
    <cellStyle name="T_Book1_1_Bieu tong hop nhu cau ung 2011 da chon loc -Mien nui" xfId="4054"/>
    <cellStyle name="T_Book1_1_Bieu tong hop nhu cau ung 2011 da chon loc -Mien nui 2" xfId="4055"/>
    <cellStyle name="T_Book1_1_Bieu tong hop nhu cau ung 2011 da chon loc -Mien nui_!1 1 bao cao giao KH ve HTCMT vung TNB   12-12-2011" xfId="4056"/>
    <cellStyle name="T_Book1_1_Bieu tong hop nhu cau ung 2011 da chon loc -Mien nui_!1 1 bao cao giao KH ve HTCMT vung TNB   12-12-2011 2" xfId="4057"/>
    <cellStyle name="T_Book1_1_Bieu tong hop nhu cau ung 2011 da chon loc -Mien nui_KH TPCP vung TNB (03-1-2012)" xfId="4058"/>
    <cellStyle name="T_Book1_1_Bieu tong hop nhu cau ung 2011 da chon loc -Mien nui_KH TPCP vung TNB (03-1-2012) 2" xfId="4059"/>
    <cellStyle name="T_Book1_1_Bieu3ODA" xfId="4060"/>
    <cellStyle name="T_Book1_1_Bieu3ODA 2" xfId="4061"/>
    <cellStyle name="T_Book1_1_Bieu3ODA_!1 1 bao cao giao KH ve HTCMT vung TNB   12-12-2011" xfId="4062"/>
    <cellStyle name="T_Book1_1_Bieu3ODA_!1 1 bao cao giao KH ve HTCMT vung TNB   12-12-2011 2" xfId="4063"/>
    <cellStyle name="T_Book1_1_Bieu3ODA_KH TPCP vung TNB (03-1-2012)" xfId="4064"/>
    <cellStyle name="T_Book1_1_Bieu3ODA_KH TPCP vung TNB (03-1-2012) 2" xfId="4065"/>
    <cellStyle name="T_Book1_1_CPK" xfId="4066"/>
    <cellStyle name="T_Book1_1_CPK 2" xfId="4067"/>
    <cellStyle name="T_Book1_1_CPK_!1 1 bao cao giao KH ve HTCMT vung TNB   12-12-2011" xfId="4068"/>
    <cellStyle name="T_Book1_1_CPK_!1 1 bao cao giao KH ve HTCMT vung TNB   12-12-2011 2" xfId="4069"/>
    <cellStyle name="T_Book1_1_CPK_Bieu4HTMT" xfId="4070"/>
    <cellStyle name="T_Book1_1_CPK_Bieu4HTMT 2" xfId="4071"/>
    <cellStyle name="T_Book1_1_CPK_Bieu4HTMT_!1 1 bao cao giao KH ve HTCMT vung TNB   12-12-2011" xfId="4072"/>
    <cellStyle name="T_Book1_1_CPK_Bieu4HTMT_!1 1 bao cao giao KH ve HTCMT vung TNB   12-12-2011 2" xfId="4073"/>
    <cellStyle name="T_Book1_1_CPK_Bieu4HTMT_KH TPCP vung TNB (03-1-2012)" xfId="4074"/>
    <cellStyle name="T_Book1_1_CPK_Bieu4HTMT_KH TPCP vung TNB (03-1-2012) 2" xfId="4075"/>
    <cellStyle name="T_Book1_1_CPK_KH TPCP vung TNB (03-1-2012)" xfId="4076"/>
    <cellStyle name="T_Book1_1_CPK_KH TPCP vung TNB (03-1-2012) 2" xfId="4077"/>
    <cellStyle name="T_Book1_1_KH TPCP vung TNB (03-1-2012)" xfId="4078"/>
    <cellStyle name="T_Book1_1_KH TPCP vung TNB (03-1-2012) 2" xfId="4079"/>
    <cellStyle name="T_Book1_1_kien giang 2" xfId="4080"/>
    <cellStyle name="T_Book1_1_kien giang 2 2" xfId="4081"/>
    <cellStyle name="T_Book1_1_Luy ke von ung nam 2011 -Thoa gui ngay 12-8-2012" xfId="4082"/>
    <cellStyle name="T_Book1_1_Luy ke von ung nam 2011 -Thoa gui ngay 12-8-2012 2" xfId="4083"/>
    <cellStyle name="T_Book1_1_Luy ke von ung nam 2011 -Thoa gui ngay 12-8-2012_!1 1 bao cao giao KH ve HTCMT vung TNB   12-12-2011" xfId="4084"/>
    <cellStyle name="T_Book1_1_Luy ke von ung nam 2011 -Thoa gui ngay 12-8-2012_!1 1 bao cao giao KH ve HTCMT vung TNB   12-12-2011 2" xfId="4085"/>
    <cellStyle name="T_Book1_1_Luy ke von ung nam 2011 -Thoa gui ngay 12-8-2012_KH TPCP vung TNB (03-1-2012)" xfId="4086"/>
    <cellStyle name="T_Book1_1_Luy ke von ung nam 2011 -Thoa gui ngay 12-8-2012_KH TPCP vung TNB (03-1-2012) 2" xfId="4087"/>
    <cellStyle name="T_Book1_1_Thiet bi" xfId="4088"/>
    <cellStyle name="T_Book1_1_Thiet bi 2" xfId="4089"/>
    <cellStyle name="T_Book1_1_Thiet bi_!1 1 bao cao giao KH ve HTCMT vung TNB   12-12-2011" xfId="4090"/>
    <cellStyle name="T_Book1_1_Thiet bi_!1 1 bao cao giao KH ve HTCMT vung TNB   12-12-2011 2" xfId="4091"/>
    <cellStyle name="T_Book1_1_Thiet bi_Bieu4HTMT" xfId="4092"/>
    <cellStyle name="T_Book1_1_Thiet bi_Bieu4HTMT 2" xfId="4093"/>
    <cellStyle name="T_Book1_1_Thiet bi_Bieu4HTMT_!1 1 bao cao giao KH ve HTCMT vung TNB   12-12-2011" xfId="4094"/>
    <cellStyle name="T_Book1_1_Thiet bi_Bieu4HTMT_!1 1 bao cao giao KH ve HTCMT vung TNB   12-12-2011 2" xfId="4095"/>
    <cellStyle name="T_Book1_1_Thiet bi_Bieu4HTMT_KH TPCP vung TNB (03-1-2012)" xfId="4096"/>
    <cellStyle name="T_Book1_1_Thiet bi_Bieu4HTMT_KH TPCP vung TNB (03-1-2012) 2" xfId="4097"/>
    <cellStyle name="T_Book1_1_Thiet bi_KH TPCP vung TNB (03-1-2012)" xfId="4098"/>
    <cellStyle name="T_Book1_1_Thiet bi_KH TPCP vung TNB (03-1-2012) 2" xfId="4099"/>
    <cellStyle name="T_Book1_15_10_2013 BC nhu cau von doi ung ODA (2014-2016) ngay 15102013 Sua" xfId="4100"/>
    <cellStyle name="T_Book1_bao cao phan bo KHDT 2011(final)" xfId="4101"/>
    <cellStyle name="T_Book1_bao cao phan bo KHDT 2011(final)_BC nhu cau von doi ung ODA nganh NN (BKH)" xfId="4102"/>
    <cellStyle name="T_Book1_bao cao phan bo KHDT 2011(final)_BC Tai co cau (bieu TH)" xfId="4103"/>
    <cellStyle name="T_Book1_bao cao phan bo KHDT 2011(final)_DK 2014-2015 final" xfId="4104"/>
    <cellStyle name="T_Book1_bao cao phan bo KHDT 2011(final)_DK 2014-2015 new" xfId="4105"/>
    <cellStyle name="T_Book1_bao cao phan bo KHDT 2011(final)_DK KH CBDT 2014 11-11-2013" xfId="4106"/>
    <cellStyle name="T_Book1_bao cao phan bo KHDT 2011(final)_DK KH CBDT 2014 11-11-2013(1)" xfId="4107"/>
    <cellStyle name="T_Book1_bao cao phan bo KHDT 2011(final)_KH 2011-2015" xfId="4108"/>
    <cellStyle name="T_Book1_bao cao phan bo KHDT 2011(final)_tai co cau dau tu (tong hop)1" xfId="4109"/>
    <cellStyle name="T_Book1_BC nhu cau von doi ung ODA nganh NN (BKH)" xfId="4110"/>
    <cellStyle name="T_Book1_BC nhu cau von doi ung ODA nganh NN (BKH)_05-12  KH trung han 2016-2020 - Liem Thinh edited" xfId="4111"/>
    <cellStyle name="T_Book1_BC nhu cau von doi ung ODA nganh NN (BKH)_Copy of 05-12  KH trung han 2016-2020 - Liem Thinh edited (1)" xfId="4112"/>
    <cellStyle name="T_Book1_BC NQ11-CP - chinh sua lai" xfId="4113"/>
    <cellStyle name="T_Book1_BC NQ11-CP - chinh sua lai 2" xfId="4114"/>
    <cellStyle name="T_Book1_BC NQ11-CP-Quynh sau bieu so3" xfId="4115"/>
    <cellStyle name="T_Book1_BC NQ11-CP-Quynh sau bieu so3 2" xfId="4116"/>
    <cellStyle name="T_Book1_BC Tai co cau (bieu TH)" xfId="4117"/>
    <cellStyle name="T_Book1_BC Tai co cau (bieu TH)_05-12  KH trung han 2016-2020 - Liem Thinh edited" xfId="4118"/>
    <cellStyle name="T_Book1_BC Tai co cau (bieu TH)_Copy of 05-12  KH trung han 2016-2020 - Liem Thinh edited (1)" xfId="4119"/>
    <cellStyle name="T_Book1_BC_NQ11-CP_-_Thao_sua_lai" xfId="4120"/>
    <cellStyle name="T_Book1_BC_NQ11-CP_-_Thao_sua_lai 2" xfId="4121"/>
    <cellStyle name="T_Book1_Bieu mau cong trinh khoi cong moi 3-4" xfId="4122"/>
    <cellStyle name="T_Book1_Bieu mau cong trinh khoi cong moi 3-4 2" xfId="4123"/>
    <cellStyle name="T_Book1_Bieu mau cong trinh khoi cong moi 3-4_!1 1 bao cao giao KH ve HTCMT vung TNB   12-12-2011" xfId="4124"/>
    <cellStyle name="T_Book1_Bieu mau cong trinh khoi cong moi 3-4_!1 1 bao cao giao KH ve HTCMT vung TNB   12-12-2011 2" xfId="4125"/>
    <cellStyle name="T_Book1_Bieu mau cong trinh khoi cong moi 3-4_KH TPCP vung TNB (03-1-2012)" xfId="4126"/>
    <cellStyle name="T_Book1_Bieu mau cong trinh khoi cong moi 3-4_KH TPCP vung TNB (03-1-2012) 2" xfId="4127"/>
    <cellStyle name="T_Book1_Bieu mau danh muc du an thuoc CTMTQG nam 2008" xfId="4128"/>
    <cellStyle name="T_Book1_Bieu mau danh muc du an thuoc CTMTQG nam 2008 2" xfId="4129"/>
    <cellStyle name="T_Book1_Bieu mau danh muc du an thuoc CTMTQG nam 2008_!1 1 bao cao giao KH ve HTCMT vung TNB   12-12-2011" xfId="4130"/>
    <cellStyle name="T_Book1_Bieu mau danh muc du an thuoc CTMTQG nam 2008_!1 1 bao cao giao KH ve HTCMT vung TNB   12-12-2011 2" xfId="4131"/>
    <cellStyle name="T_Book1_Bieu mau danh muc du an thuoc CTMTQG nam 2008_KH TPCP vung TNB (03-1-2012)" xfId="4132"/>
    <cellStyle name="T_Book1_Bieu mau danh muc du an thuoc CTMTQG nam 2008_KH TPCP vung TNB (03-1-2012) 2" xfId="4133"/>
    <cellStyle name="T_Book1_Bieu tong hop nhu cau ung 2011 da chon loc -Mien nui" xfId="4134"/>
    <cellStyle name="T_Book1_Bieu tong hop nhu cau ung 2011 da chon loc -Mien nui 2" xfId="4135"/>
    <cellStyle name="T_Book1_Bieu tong hop nhu cau ung 2011 da chon loc -Mien nui_!1 1 bao cao giao KH ve HTCMT vung TNB   12-12-2011" xfId="4136"/>
    <cellStyle name="T_Book1_Bieu tong hop nhu cau ung 2011 da chon loc -Mien nui_!1 1 bao cao giao KH ve HTCMT vung TNB   12-12-2011 2" xfId="4137"/>
    <cellStyle name="T_Book1_Bieu tong hop nhu cau ung 2011 da chon loc -Mien nui_KH TPCP vung TNB (03-1-2012)" xfId="4138"/>
    <cellStyle name="T_Book1_Bieu tong hop nhu cau ung 2011 da chon loc -Mien nui_KH TPCP vung TNB (03-1-2012) 2" xfId="4139"/>
    <cellStyle name="T_Book1_Bieu3ODA" xfId="4140"/>
    <cellStyle name="T_Book1_Bieu3ODA 2" xfId="4141"/>
    <cellStyle name="T_Book1_Bieu3ODA_!1 1 bao cao giao KH ve HTCMT vung TNB   12-12-2011" xfId="4142"/>
    <cellStyle name="T_Book1_Bieu3ODA_!1 1 bao cao giao KH ve HTCMT vung TNB   12-12-2011 2" xfId="4143"/>
    <cellStyle name="T_Book1_Bieu3ODA_1" xfId="4144"/>
    <cellStyle name="T_Book1_Bieu3ODA_1 2" xfId="4145"/>
    <cellStyle name="T_Book1_Bieu3ODA_1_!1 1 bao cao giao KH ve HTCMT vung TNB   12-12-2011" xfId="4146"/>
    <cellStyle name="T_Book1_Bieu3ODA_1_!1 1 bao cao giao KH ve HTCMT vung TNB   12-12-2011 2" xfId="4147"/>
    <cellStyle name="T_Book1_Bieu3ODA_1_KH TPCP vung TNB (03-1-2012)" xfId="4148"/>
    <cellStyle name="T_Book1_Bieu3ODA_1_KH TPCP vung TNB (03-1-2012) 2" xfId="4149"/>
    <cellStyle name="T_Book1_Bieu3ODA_KH TPCP vung TNB (03-1-2012)" xfId="4150"/>
    <cellStyle name="T_Book1_Bieu3ODA_KH TPCP vung TNB (03-1-2012) 2" xfId="4151"/>
    <cellStyle name="T_Book1_Bieu4HTMT" xfId="4152"/>
    <cellStyle name="T_Book1_Bieu4HTMT 2" xfId="4153"/>
    <cellStyle name="T_Book1_Bieu4HTMT_!1 1 bao cao giao KH ve HTCMT vung TNB   12-12-2011" xfId="4154"/>
    <cellStyle name="T_Book1_Bieu4HTMT_!1 1 bao cao giao KH ve HTCMT vung TNB   12-12-2011 2" xfId="4155"/>
    <cellStyle name="T_Book1_Bieu4HTMT_KH TPCP vung TNB (03-1-2012)" xfId="4156"/>
    <cellStyle name="T_Book1_Bieu4HTMT_KH TPCP vung TNB (03-1-2012) 2" xfId="4157"/>
    <cellStyle name="T_Book1_Book1" xfId="4158"/>
    <cellStyle name="T_Book1_Book1 2" xfId="4159"/>
    <cellStyle name="T_Book1_Cong trinh co y kien LD_Dang_NN_2011-Tay nguyen-9-10" xfId="4160"/>
    <cellStyle name="T_Book1_Cong trinh co y kien LD_Dang_NN_2011-Tay nguyen-9-10 2" xfId="4161"/>
    <cellStyle name="T_Book1_Cong trinh co y kien LD_Dang_NN_2011-Tay nguyen-9-10_!1 1 bao cao giao KH ve HTCMT vung TNB   12-12-2011" xfId="4162"/>
    <cellStyle name="T_Book1_Cong trinh co y kien LD_Dang_NN_2011-Tay nguyen-9-10_!1 1 bao cao giao KH ve HTCMT vung TNB   12-12-2011 2" xfId="4163"/>
    <cellStyle name="T_Book1_Cong trinh co y kien LD_Dang_NN_2011-Tay nguyen-9-10_Bieu4HTMT" xfId="4164"/>
    <cellStyle name="T_Book1_Cong trinh co y kien LD_Dang_NN_2011-Tay nguyen-9-10_Bieu4HTMT 2" xfId="4165"/>
    <cellStyle name="T_Book1_Cong trinh co y kien LD_Dang_NN_2011-Tay nguyen-9-10_KH TPCP vung TNB (03-1-2012)" xfId="4166"/>
    <cellStyle name="T_Book1_Cong trinh co y kien LD_Dang_NN_2011-Tay nguyen-9-10_KH TPCP vung TNB (03-1-2012) 2" xfId="4167"/>
    <cellStyle name="T_Book1_CPK" xfId="4168"/>
    <cellStyle name="T_Book1_CPK 2" xfId="4169"/>
    <cellStyle name="T_Book1_danh muc chuan bi dau tu 2011 ngay 07-6-2011" xfId="4170"/>
    <cellStyle name="T_Book1_danh muc chuan bi dau tu 2011 ngay 07-6-2011 2" xfId="4171"/>
    <cellStyle name="T_Book1_dieu chinh KH 2011 ngay 26-5-2011111" xfId="4172"/>
    <cellStyle name="T_Book1_dieu chinh KH 2011 ngay 26-5-2011111 2" xfId="4173"/>
    <cellStyle name="T_Book1_DK 2014-2015 final" xfId="4174"/>
    <cellStyle name="T_Book1_DK 2014-2015 final_05-12  KH trung han 2016-2020 - Liem Thinh edited" xfId="4175"/>
    <cellStyle name="T_Book1_DK 2014-2015 final_Copy of 05-12  KH trung han 2016-2020 - Liem Thinh edited (1)" xfId="4176"/>
    <cellStyle name="T_Book1_DK 2014-2015 new" xfId="4177"/>
    <cellStyle name="T_Book1_DK 2014-2015 new_05-12  KH trung han 2016-2020 - Liem Thinh edited" xfId="4178"/>
    <cellStyle name="T_Book1_DK 2014-2015 new_Copy of 05-12  KH trung han 2016-2020 - Liem Thinh edited (1)" xfId="4179"/>
    <cellStyle name="T_Book1_DK KH CBDT 2014 11-11-2013" xfId="4180"/>
    <cellStyle name="T_Book1_DK KH CBDT 2014 11-11-2013(1)" xfId="4181"/>
    <cellStyle name="T_Book1_DK KH CBDT 2014 11-11-2013(1)_05-12  KH trung han 2016-2020 - Liem Thinh edited" xfId="4182"/>
    <cellStyle name="T_Book1_DK KH CBDT 2014 11-11-2013(1)_Copy of 05-12  KH trung han 2016-2020 - Liem Thinh edited (1)" xfId="4183"/>
    <cellStyle name="T_Book1_DK KH CBDT 2014 11-11-2013_05-12  KH trung han 2016-2020 - Liem Thinh edited" xfId="4184"/>
    <cellStyle name="T_Book1_DK KH CBDT 2014 11-11-2013_Copy of 05-12  KH trung han 2016-2020 - Liem Thinh edited (1)" xfId="4185"/>
    <cellStyle name="T_Book1_Du an khoi cong moi nam 2010" xfId="4186"/>
    <cellStyle name="T_Book1_Du an khoi cong moi nam 2010 2" xfId="4187"/>
    <cellStyle name="T_Book1_Du an khoi cong moi nam 2010_!1 1 bao cao giao KH ve HTCMT vung TNB   12-12-2011" xfId="4188"/>
    <cellStyle name="T_Book1_Du an khoi cong moi nam 2010_!1 1 bao cao giao KH ve HTCMT vung TNB   12-12-2011 2" xfId="4189"/>
    <cellStyle name="T_Book1_Du an khoi cong moi nam 2010_KH TPCP vung TNB (03-1-2012)" xfId="4190"/>
    <cellStyle name="T_Book1_Du an khoi cong moi nam 2010_KH TPCP vung TNB (03-1-2012) 2" xfId="4191"/>
    <cellStyle name="T_Book1_giao KH 2011 ngay 10-12-2010" xfId="4192"/>
    <cellStyle name="T_Book1_giao KH 2011 ngay 10-12-2010 2" xfId="4193"/>
    <cellStyle name="T_Book1_Hang Tom goi9 9-07(Cau 12 sua)" xfId="4194"/>
    <cellStyle name="T_Book1_Hang Tom goi9 9-07(Cau 12 sua) 2" xfId="4195"/>
    <cellStyle name="T_Book1_Ket qua phan bo von nam 2008" xfId="4196"/>
    <cellStyle name="T_Book1_Ket qua phan bo von nam 2008 2" xfId="4197"/>
    <cellStyle name="T_Book1_Ket qua phan bo von nam 2008_!1 1 bao cao giao KH ve HTCMT vung TNB   12-12-2011" xfId="4198"/>
    <cellStyle name="T_Book1_Ket qua phan bo von nam 2008_!1 1 bao cao giao KH ve HTCMT vung TNB   12-12-2011 2" xfId="4199"/>
    <cellStyle name="T_Book1_Ket qua phan bo von nam 2008_KH TPCP vung TNB (03-1-2012)" xfId="4200"/>
    <cellStyle name="T_Book1_Ket qua phan bo von nam 2008_KH TPCP vung TNB (03-1-2012) 2" xfId="4201"/>
    <cellStyle name="T_Book1_KH TPCP vung TNB (03-1-2012)" xfId="4202"/>
    <cellStyle name="T_Book1_KH TPCP vung TNB (03-1-2012) 2" xfId="4203"/>
    <cellStyle name="T_Book1_KH XDCB_2008 lan 2 sua ngay 10-11" xfId="4204"/>
    <cellStyle name="T_Book1_KH XDCB_2008 lan 2 sua ngay 10-11 2" xfId="4205"/>
    <cellStyle name="T_Book1_KH XDCB_2008 lan 2 sua ngay 10-11_!1 1 bao cao giao KH ve HTCMT vung TNB   12-12-2011" xfId="4206"/>
    <cellStyle name="T_Book1_KH XDCB_2008 lan 2 sua ngay 10-11_!1 1 bao cao giao KH ve HTCMT vung TNB   12-12-2011 2" xfId="4207"/>
    <cellStyle name="T_Book1_KH XDCB_2008 lan 2 sua ngay 10-11_KH TPCP vung TNB (03-1-2012)" xfId="4208"/>
    <cellStyle name="T_Book1_KH XDCB_2008 lan 2 sua ngay 10-11_KH TPCP vung TNB (03-1-2012) 2" xfId="4209"/>
    <cellStyle name="T_Book1_Khoi luong chinh Hang Tom" xfId="4210"/>
    <cellStyle name="T_Book1_Khoi luong chinh Hang Tom 2" xfId="4211"/>
    <cellStyle name="T_Book1_kien giang 2" xfId="4212"/>
    <cellStyle name="T_Book1_kien giang 2 2" xfId="4213"/>
    <cellStyle name="T_Book1_Luy ke von ung nam 2011 -Thoa gui ngay 12-8-2012" xfId="4214"/>
    <cellStyle name="T_Book1_Luy ke von ung nam 2011 -Thoa gui ngay 12-8-2012 2" xfId="4215"/>
    <cellStyle name="T_Book1_Luy ke von ung nam 2011 -Thoa gui ngay 12-8-2012_!1 1 bao cao giao KH ve HTCMT vung TNB   12-12-2011" xfId="4216"/>
    <cellStyle name="T_Book1_Luy ke von ung nam 2011 -Thoa gui ngay 12-8-2012_!1 1 bao cao giao KH ve HTCMT vung TNB   12-12-2011 2" xfId="4217"/>
    <cellStyle name="T_Book1_Luy ke von ung nam 2011 -Thoa gui ngay 12-8-2012_KH TPCP vung TNB (03-1-2012)" xfId="4218"/>
    <cellStyle name="T_Book1_Luy ke von ung nam 2011 -Thoa gui ngay 12-8-2012_KH TPCP vung TNB (03-1-2012) 2" xfId="4219"/>
    <cellStyle name="T_Book1_Nhu cau von ung truoc 2011 Tha h Hoa + Nge An gui TW" xfId="4220"/>
    <cellStyle name="T_Book1_Nhu cau von ung truoc 2011 Tha h Hoa + Nge An gui TW 2" xfId="4221"/>
    <cellStyle name="T_Book1_Nhu cau von ung truoc 2011 Tha h Hoa + Nge An gui TW_!1 1 bao cao giao KH ve HTCMT vung TNB   12-12-2011" xfId="4222"/>
    <cellStyle name="T_Book1_Nhu cau von ung truoc 2011 Tha h Hoa + Nge An gui TW_!1 1 bao cao giao KH ve HTCMT vung TNB   12-12-2011 2" xfId="4223"/>
    <cellStyle name="T_Book1_Nhu cau von ung truoc 2011 Tha h Hoa + Nge An gui TW_Bieu4HTMT" xfId="4224"/>
    <cellStyle name="T_Book1_Nhu cau von ung truoc 2011 Tha h Hoa + Nge An gui TW_Bieu4HTMT 2" xfId="4225"/>
    <cellStyle name="T_Book1_Nhu cau von ung truoc 2011 Tha h Hoa + Nge An gui TW_Bieu4HTMT_!1 1 bao cao giao KH ve HTCMT vung TNB   12-12-2011" xfId="4226"/>
    <cellStyle name="T_Book1_Nhu cau von ung truoc 2011 Tha h Hoa + Nge An gui TW_Bieu4HTMT_!1 1 bao cao giao KH ve HTCMT vung TNB   12-12-2011 2" xfId="4227"/>
    <cellStyle name="T_Book1_Nhu cau von ung truoc 2011 Tha h Hoa + Nge An gui TW_Bieu4HTMT_KH TPCP vung TNB (03-1-2012)" xfId="4228"/>
    <cellStyle name="T_Book1_Nhu cau von ung truoc 2011 Tha h Hoa + Nge An gui TW_Bieu4HTMT_KH TPCP vung TNB (03-1-2012) 2" xfId="4229"/>
    <cellStyle name="T_Book1_Nhu cau von ung truoc 2011 Tha h Hoa + Nge An gui TW_KH TPCP vung TNB (03-1-2012)" xfId="4230"/>
    <cellStyle name="T_Book1_Nhu cau von ung truoc 2011 Tha h Hoa + Nge An gui TW_KH TPCP vung TNB (03-1-2012) 2" xfId="4231"/>
    <cellStyle name="T_Book1_phu luc tong ket tinh hinh TH giai doan 03-10 (ngay 30)" xfId="4232"/>
    <cellStyle name="T_Book1_phu luc tong ket tinh hinh TH giai doan 03-10 (ngay 30) 2" xfId="4233"/>
    <cellStyle name="T_Book1_phu luc tong ket tinh hinh TH giai doan 03-10 (ngay 30)_!1 1 bao cao giao KH ve HTCMT vung TNB   12-12-2011" xfId="4234"/>
    <cellStyle name="T_Book1_phu luc tong ket tinh hinh TH giai doan 03-10 (ngay 30)_!1 1 bao cao giao KH ve HTCMT vung TNB   12-12-2011 2" xfId="4235"/>
    <cellStyle name="T_Book1_phu luc tong ket tinh hinh TH giai doan 03-10 (ngay 30)_KH TPCP vung TNB (03-1-2012)" xfId="4236"/>
    <cellStyle name="T_Book1_phu luc tong ket tinh hinh TH giai doan 03-10 (ngay 30)_KH TPCP vung TNB (03-1-2012) 2" xfId="4237"/>
    <cellStyle name="T_Book1_TH ung tren 70%-Ra soat phap ly-8-6 (dung de chuyen vao vu TH)" xfId="4238"/>
    <cellStyle name="T_Book1_TH ung tren 70%-Ra soat phap ly-8-6 (dung de chuyen vao vu TH) 2" xfId="4239"/>
    <cellStyle name="T_Book1_TH ung tren 70%-Ra soat phap ly-8-6 (dung de chuyen vao vu TH)_!1 1 bao cao giao KH ve HTCMT vung TNB   12-12-2011" xfId="4240"/>
    <cellStyle name="T_Book1_TH ung tren 70%-Ra soat phap ly-8-6 (dung de chuyen vao vu TH)_!1 1 bao cao giao KH ve HTCMT vung TNB   12-12-2011 2" xfId="4241"/>
    <cellStyle name="T_Book1_TH ung tren 70%-Ra soat phap ly-8-6 (dung de chuyen vao vu TH)_Bieu4HTMT" xfId="4242"/>
    <cellStyle name="T_Book1_TH ung tren 70%-Ra soat phap ly-8-6 (dung de chuyen vao vu TH)_Bieu4HTMT 2" xfId="4243"/>
    <cellStyle name="T_Book1_TH ung tren 70%-Ra soat phap ly-8-6 (dung de chuyen vao vu TH)_KH TPCP vung TNB (03-1-2012)" xfId="4244"/>
    <cellStyle name="T_Book1_TH ung tren 70%-Ra soat phap ly-8-6 (dung de chuyen vao vu TH)_KH TPCP vung TNB (03-1-2012) 2" xfId="4245"/>
    <cellStyle name="T_Book1_TH y kien LD_KH 2010 Ca Nuoc 22-9-2011-Gui ca Vu" xfId="4246"/>
    <cellStyle name="T_Book1_TH y kien LD_KH 2010 Ca Nuoc 22-9-2011-Gui ca Vu 2" xfId="4247"/>
    <cellStyle name="T_Book1_TH y kien LD_KH 2010 Ca Nuoc 22-9-2011-Gui ca Vu_!1 1 bao cao giao KH ve HTCMT vung TNB   12-12-2011" xfId="4248"/>
    <cellStyle name="T_Book1_TH y kien LD_KH 2010 Ca Nuoc 22-9-2011-Gui ca Vu_!1 1 bao cao giao KH ve HTCMT vung TNB   12-12-2011 2" xfId="4249"/>
    <cellStyle name="T_Book1_TH y kien LD_KH 2010 Ca Nuoc 22-9-2011-Gui ca Vu_Bieu4HTMT" xfId="4250"/>
    <cellStyle name="T_Book1_TH y kien LD_KH 2010 Ca Nuoc 22-9-2011-Gui ca Vu_Bieu4HTMT 2" xfId="4251"/>
    <cellStyle name="T_Book1_TH y kien LD_KH 2010 Ca Nuoc 22-9-2011-Gui ca Vu_KH TPCP vung TNB (03-1-2012)" xfId="4252"/>
    <cellStyle name="T_Book1_TH y kien LD_KH 2010 Ca Nuoc 22-9-2011-Gui ca Vu_KH TPCP vung TNB (03-1-2012) 2" xfId="4253"/>
    <cellStyle name="T_Book1_Thiet bi" xfId="4254"/>
    <cellStyle name="T_Book1_Thiet bi 2" xfId="4255"/>
    <cellStyle name="T_Book1_TN - Ho tro khac 2011" xfId="4256"/>
    <cellStyle name="T_Book1_TN - Ho tro khac 2011 2" xfId="4257"/>
    <cellStyle name="T_Book1_TN - Ho tro khac 2011_!1 1 bao cao giao KH ve HTCMT vung TNB   12-12-2011" xfId="4258"/>
    <cellStyle name="T_Book1_TN - Ho tro khac 2011_!1 1 bao cao giao KH ve HTCMT vung TNB   12-12-2011 2" xfId="4259"/>
    <cellStyle name="T_Book1_TN - Ho tro khac 2011_Bieu4HTMT" xfId="4260"/>
    <cellStyle name="T_Book1_TN - Ho tro khac 2011_Bieu4HTMT 2" xfId="4261"/>
    <cellStyle name="T_Book1_TN - Ho tro khac 2011_KH TPCP vung TNB (03-1-2012)" xfId="4262"/>
    <cellStyle name="T_Book1_TN - Ho tro khac 2011_KH TPCP vung TNB (03-1-2012) 2" xfId="4263"/>
    <cellStyle name="T_Book1_ung truoc 2011 NSTW Thanh Hoa + Nge An gui Thu 12-5" xfId="4264"/>
    <cellStyle name="T_Book1_ung truoc 2011 NSTW Thanh Hoa + Nge An gui Thu 12-5 2" xfId="4265"/>
    <cellStyle name="T_Book1_ung truoc 2011 NSTW Thanh Hoa + Nge An gui Thu 12-5_!1 1 bao cao giao KH ve HTCMT vung TNB   12-12-2011" xfId="4266"/>
    <cellStyle name="T_Book1_ung truoc 2011 NSTW Thanh Hoa + Nge An gui Thu 12-5_!1 1 bao cao giao KH ve HTCMT vung TNB   12-12-2011 2" xfId="4267"/>
    <cellStyle name="T_Book1_ung truoc 2011 NSTW Thanh Hoa + Nge An gui Thu 12-5_Bieu4HTMT" xfId="4268"/>
    <cellStyle name="T_Book1_ung truoc 2011 NSTW Thanh Hoa + Nge An gui Thu 12-5_Bieu4HTMT 2" xfId="4269"/>
    <cellStyle name="T_Book1_ung truoc 2011 NSTW Thanh Hoa + Nge An gui Thu 12-5_Bieu4HTMT_!1 1 bao cao giao KH ve HTCMT vung TNB   12-12-2011" xfId="4270"/>
    <cellStyle name="T_Book1_ung truoc 2011 NSTW Thanh Hoa + Nge An gui Thu 12-5_Bieu4HTMT_!1 1 bao cao giao KH ve HTCMT vung TNB   12-12-2011 2" xfId="4271"/>
    <cellStyle name="T_Book1_ung truoc 2011 NSTW Thanh Hoa + Nge An gui Thu 12-5_Bieu4HTMT_KH TPCP vung TNB (03-1-2012)" xfId="4272"/>
    <cellStyle name="T_Book1_ung truoc 2011 NSTW Thanh Hoa + Nge An gui Thu 12-5_Bieu4HTMT_KH TPCP vung TNB (03-1-2012) 2" xfId="4273"/>
    <cellStyle name="T_Book1_ung truoc 2011 NSTW Thanh Hoa + Nge An gui Thu 12-5_KH TPCP vung TNB (03-1-2012)" xfId="4274"/>
    <cellStyle name="T_Book1_ung truoc 2011 NSTW Thanh Hoa + Nge An gui Thu 12-5_KH TPCP vung TNB (03-1-2012) 2" xfId="4275"/>
    <cellStyle name="T_Book1_ÿÿÿÿÿ" xfId="4276"/>
    <cellStyle name="T_Book1_ÿÿÿÿÿ 2" xfId="4277"/>
    <cellStyle name="T_Chuan bi dau tu nam 2008" xfId="4278"/>
    <cellStyle name="T_Chuan bi dau tu nam 2008 2" xfId="4279"/>
    <cellStyle name="T_Chuan bi dau tu nam 2008_!1 1 bao cao giao KH ve HTCMT vung TNB   12-12-2011" xfId="4280"/>
    <cellStyle name="T_Chuan bi dau tu nam 2008_!1 1 bao cao giao KH ve HTCMT vung TNB   12-12-2011 2" xfId="4281"/>
    <cellStyle name="T_Chuan bi dau tu nam 2008_KH TPCP vung TNB (03-1-2012)" xfId="4282"/>
    <cellStyle name="T_Chuan bi dau tu nam 2008_KH TPCP vung TNB (03-1-2012) 2" xfId="4283"/>
    <cellStyle name="T_Copy of Bao cao  XDCB 7 thang nam 2008_So KH&amp;DT SUA" xfId="4284"/>
    <cellStyle name="T_Copy of Bao cao  XDCB 7 thang nam 2008_So KH&amp;DT SUA 2" xfId="4285"/>
    <cellStyle name="T_Copy of Bao cao  XDCB 7 thang nam 2008_So KH&amp;DT SUA_!1 1 bao cao giao KH ve HTCMT vung TNB   12-12-2011" xfId="4286"/>
    <cellStyle name="T_Copy of Bao cao  XDCB 7 thang nam 2008_So KH&amp;DT SUA_!1 1 bao cao giao KH ve HTCMT vung TNB   12-12-2011 2" xfId="4287"/>
    <cellStyle name="T_Copy of Bao cao  XDCB 7 thang nam 2008_So KH&amp;DT SUA_KH TPCP vung TNB (03-1-2012)" xfId="4288"/>
    <cellStyle name="T_Copy of Bao cao  XDCB 7 thang nam 2008_So KH&amp;DT SUA_KH TPCP vung TNB (03-1-2012) 2" xfId="4289"/>
    <cellStyle name="T_CPK" xfId="4290"/>
    <cellStyle name="T_CPK 2" xfId="4291"/>
    <cellStyle name="T_CPK_!1 1 bao cao giao KH ve HTCMT vung TNB   12-12-2011" xfId="4292"/>
    <cellStyle name="T_CPK_!1 1 bao cao giao KH ve HTCMT vung TNB   12-12-2011 2" xfId="4293"/>
    <cellStyle name="T_CPK_Bieu4HTMT" xfId="4294"/>
    <cellStyle name="T_CPK_Bieu4HTMT 2" xfId="4295"/>
    <cellStyle name="T_CPK_Bieu4HTMT_!1 1 bao cao giao KH ve HTCMT vung TNB   12-12-2011" xfId="4296"/>
    <cellStyle name="T_CPK_Bieu4HTMT_!1 1 bao cao giao KH ve HTCMT vung TNB   12-12-2011 2" xfId="4297"/>
    <cellStyle name="T_CPK_Bieu4HTMT_KH TPCP vung TNB (03-1-2012)" xfId="4298"/>
    <cellStyle name="T_CPK_Bieu4HTMT_KH TPCP vung TNB (03-1-2012) 2" xfId="4299"/>
    <cellStyle name="T_CPK_KH TPCP vung TNB (03-1-2012)" xfId="4300"/>
    <cellStyle name="T_CPK_KH TPCP vung TNB (03-1-2012) 2" xfId="4301"/>
    <cellStyle name="T_CTMTQG 2008" xfId="4302"/>
    <cellStyle name="T_CTMTQG 2008 2" xfId="4303"/>
    <cellStyle name="T_CTMTQG 2008_!1 1 bao cao giao KH ve HTCMT vung TNB   12-12-2011" xfId="4304"/>
    <cellStyle name="T_CTMTQG 2008_!1 1 bao cao giao KH ve HTCMT vung TNB   12-12-2011 2" xfId="4305"/>
    <cellStyle name="T_CTMTQG 2008_Bieu mau danh muc du an thuoc CTMTQG nam 2008" xfId="4306"/>
    <cellStyle name="T_CTMTQG 2008_Bieu mau danh muc du an thuoc CTMTQG nam 2008 2" xfId="4307"/>
    <cellStyle name="T_CTMTQG 2008_Bieu mau danh muc du an thuoc CTMTQG nam 2008_!1 1 bao cao giao KH ve HTCMT vung TNB   12-12-2011" xfId="4308"/>
    <cellStyle name="T_CTMTQG 2008_Bieu mau danh muc du an thuoc CTMTQG nam 2008_!1 1 bao cao giao KH ve HTCMT vung TNB   12-12-2011 2" xfId="4309"/>
    <cellStyle name="T_CTMTQG 2008_Bieu mau danh muc du an thuoc CTMTQG nam 2008_KH TPCP vung TNB (03-1-2012)" xfId="4310"/>
    <cellStyle name="T_CTMTQG 2008_Bieu mau danh muc du an thuoc CTMTQG nam 2008_KH TPCP vung TNB (03-1-2012) 2" xfId="4311"/>
    <cellStyle name="T_CTMTQG 2008_Hi-Tong hop KQ phan bo KH nam 08- LD fong giao 15-11-08" xfId="4312"/>
    <cellStyle name="T_CTMTQG 2008_Hi-Tong hop KQ phan bo KH nam 08- LD fong giao 15-11-08 2" xfId="4313"/>
    <cellStyle name="T_CTMTQG 2008_Hi-Tong hop KQ phan bo KH nam 08- LD fong giao 15-11-08_!1 1 bao cao giao KH ve HTCMT vung TNB   12-12-2011" xfId="4314"/>
    <cellStyle name="T_CTMTQG 2008_Hi-Tong hop KQ phan bo KH nam 08- LD fong giao 15-11-08_!1 1 bao cao giao KH ve HTCMT vung TNB   12-12-2011 2" xfId="4315"/>
    <cellStyle name="T_CTMTQG 2008_Hi-Tong hop KQ phan bo KH nam 08- LD fong giao 15-11-08_KH TPCP vung TNB (03-1-2012)" xfId="4316"/>
    <cellStyle name="T_CTMTQG 2008_Hi-Tong hop KQ phan bo KH nam 08- LD fong giao 15-11-08_KH TPCP vung TNB (03-1-2012) 2" xfId="4317"/>
    <cellStyle name="T_CTMTQG 2008_Ket qua thuc hien nam 2008" xfId="4318"/>
    <cellStyle name="T_CTMTQG 2008_Ket qua thuc hien nam 2008 2" xfId="4319"/>
    <cellStyle name="T_CTMTQG 2008_Ket qua thuc hien nam 2008_!1 1 bao cao giao KH ve HTCMT vung TNB   12-12-2011" xfId="4320"/>
    <cellStyle name="T_CTMTQG 2008_Ket qua thuc hien nam 2008_!1 1 bao cao giao KH ve HTCMT vung TNB   12-12-2011 2" xfId="4321"/>
    <cellStyle name="T_CTMTQG 2008_Ket qua thuc hien nam 2008_KH TPCP vung TNB (03-1-2012)" xfId="4322"/>
    <cellStyle name="T_CTMTQG 2008_Ket qua thuc hien nam 2008_KH TPCP vung TNB (03-1-2012) 2" xfId="4323"/>
    <cellStyle name="T_CTMTQG 2008_KH TPCP vung TNB (03-1-2012)" xfId="4324"/>
    <cellStyle name="T_CTMTQG 2008_KH TPCP vung TNB (03-1-2012) 2" xfId="4325"/>
    <cellStyle name="T_CTMTQG 2008_KH XDCB_2008 lan 1" xfId="4326"/>
    <cellStyle name="T_CTMTQG 2008_KH XDCB_2008 lan 1 2" xfId="4327"/>
    <cellStyle name="T_CTMTQG 2008_KH XDCB_2008 lan 1 sua ngay 27-10" xfId="4328"/>
    <cellStyle name="T_CTMTQG 2008_KH XDCB_2008 lan 1 sua ngay 27-10 2" xfId="4329"/>
    <cellStyle name="T_CTMTQG 2008_KH XDCB_2008 lan 1 sua ngay 27-10_!1 1 bao cao giao KH ve HTCMT vung TNB   12-12-2011" xfId="4330"/>
    <cellStyle name="T_CTMTQG 2008_KH XDCB_2008 lan 1 sua ngay 27-10_!1 1 bao cao giao KH ve HTCMT vung TNB   12-12-2011 2" xfId="4331"/>
    <cellStyle name="T_CTMTQG 2008_KH XDCB_2008 lan 1 sua ngay 27-10_KH TPCP vung TNB (03-1-2012)" xfId="4332"/>
    <cellStyle name="T_CTMTQG 2008_KH XDCB_2008 lan 1 sua ngay 27-10_KH TPCP vung TNB (03-1-2012) 2" xfId="4333"/>
    <cellStyle name="T_CTMTQG 2008_KH XDCB_2008 lan 1_!1 1 bao cao giao KH ve HTCMT vung TNB   12-12-2011" xfId="4334"/>
    <cellStyle name="T_CTMTQG 2008_KH XDCB_2008 lan 1_!1 1 bao cao giao KH ve HTCMT vung TNB   12-12-2011 2" xfId="4335"/>
    <cellStyle name="T_CTMTQG 2008_KH XDCB_2008 lan 1_KH TPCP vung TNB (03-1-2012)" xfId="4336"/>
    <cellStyle name="T_CTMTQG 2008_KH XDCB_2008 lan 1_KH TPCP vung TNB (03-1-2012) 2" xfId="4337"/>
    <cellStyle name="T_CTMTQG 2008_KH XDCB_2008 lan 2 sua ngay 10-11" xfId="4338"/>
    <cellStyle name="T_CTMTQG 2008_KH XDCB_2008 lan 2 sua ngay 10-11 2" xfId="4339"/>
    <cellStyle name="T_CTMTQG 2008_KH XDCB_2008 lan 2 sua ngay 10-11_!1 1 bao cao giao KH ve HTCMT vung TNB   12-12-2011" xfId="4340"/>
    <cellStyle name="T_CTMTQG 2008_KH XDCB_2008 lan 2 sua ngay 10-11_!1 1 bao cao giao KH ve HTCMT vung TNB   12-12-2011 2" xfId="4341"/>
    <cellStyle name="T_CTMTQG 2008_KH XDCB_2008 lan 2 sua ngay 10-11_KH TPCP vung TNB (03-1-2012)" xfId="4342"/>
    <cellStyle name="T_CTMTQG 2008_KH XDCB_2008 lan 2 sua ngay 10-11_KH TPCP vung TNB (03-1-2012) 2" xfId="4343"/>
    <cellStyle name="T_danh muc chuan bi dau tu 2011 ngay 07-6-2011" xfId="4344"/>
    <cellStyle name="T_danh muc chuan bi dau tu 2011 ngay 07-6-2011 2" xfId="4345"/>
    <cellStyle name="T_danh muc chuan bi dau tu 2011 ngay 07-6-2011_!1 1 bao cao giao KH ve HTCMT vung TNB   12-12-2011" xfId="4346"/>
    <cellStyle name="T_danh muc chuan bi dau tu 2011 ngay 07-6-2011_!1 1 bao cao giao KH ve HTCMT vung TNB   12-12-2011 2" xfId="4347"/>
    <cellStyle name="T_danh muc chuan bi dau tu 2011 ngay 07-6-2011_KH TPCP vung TNB (03-1-2012)" xfId="4348"/>
    <cellStyle name="T_danh muc chuan bi dau tu 2011 ngay 07-6-2011_KH TPCP vung TNB (03-1-2012) 2" xfId="4349"/>
    <cellStyle name="T_Danh muc pbo nguon von XSKT, XDCB nam 2009 chuyen qua nam 2010" xfId="4350"/>
    <cellStyle name="T_Danh muc pbo nguon von XSKT, XDCB nam 2009 chuyen qua nam 2010 2" xfId="4351"/>
    <cellStyle name="T_Danh muc pbo nguon von XSKT, XDCB nam 2009 chuyen qua nam 2010_!1 1 bao cao giao KH ve HTCMT vung TNB   12-12-2011" xfId="4352"/>
    <cellStyle name="T_Danh muc pbo nguon von XSKT, XDCB nam 2009 chuyen qua nam 2010_!1 1 bao cao giao KH ve HTCMT vung TNB   12-12-2011 2" xfId="4353"/>
    <cellStyle name="T_Danh muc pbo nguon von XSKT, XDCB nam 2009 chuyen qua nam 2010_KH TPCP vung TNB (03-1-2012)" xfId="4354"/>
    <cellStyle name="T_Danh muc pbo nguon von XSKT, XDCB nam 2009 chuyen qua nam 2010_KH TPCP vung TNB (03-1-2012) 2" xfId="4355"/>
    <cellStyle name="T_dieu chinh KH 2011 ngay 26-5-2011111" xfId="4356"/>
    <cellStyle name="T_dieu chinh KH 2011 ngay 26-5-2011111 2" xfId="4357"/>
    <cellStyle name="T_dieu chinh KH 2011 ngay 26-5-2011111_!1 1 bao cao giao KH ve HTCMT vung TNB   12-12-2011" xfId="4358"/>
    <cellStyle name="T_dieu chinh KH 2011 ngay 26-5-2011111_!1 1 bao cao giao KH ve HTCMT vung TNB   12-12-2011 2" xfId="4359"/>
    <cellStyle name="T_dieu chinh KH 2011 ngay 26-5-2011111_KH TPCP vung TNB (03-1-2012)" xfId="4360"/>
    <cellStyle name="T_dieu chinh KH 2011 ngay 26-5-2011111_KH TPCP vung TNB (03-1-2012) 2" xfId="4361"/>
    <cellStyle name="T_DK 2014-2015 final" xfId="4362"/>
    <cellStyle name="T_DK 2014-2015 final_05-12  KH trung han 2016-2020 - Liem Thinh edited" xfId="4363"/>
    <cellStyle name="T_DK 2014-2015 final_Copy of 05-12  KH trung han 2016-2020 - Liem Thinh edited (1)" xfId="4364"/>
    <cellStyle name="T_DK 2014-2015 new" xfId="4365"/>
    <cellStyle name="T_DK 2014-2015 new_05-12  KH trung han 2016-2020 - Liem Thinh edited" xfId="4366"/>
    <cellStyle name="T_DK 2014-2015 new_Copy of 05-12  KH trung han 2016-2020 - Liem Thinh edited (1)" xfId="4367"/>
    <cellStyle name="T_DK KH CBDT 2014 11-11-2013" xfId="4368"/>
    <cellStyle name="T_DK KH CBDT 2014 11-11-2013(1)" xfId="4369"/>
    <cellStyle name="T_DK KH CBDT 2014 11-11-2013(1)_05-12  KH trung han 2016-2020 - Liem Thinh edited" xfId="4370"/>
    <cellStyle name="T_DK KH CBDT 2014 11-11-2013(1)_Copy of 05-12  KH trung han 2016-2020 - Liem Thinh edited (1)" xfId="4371"/>
    <cellStyle name="T_DK KH CBDT 2014 11-11-2013_05-12  KH trung han 2016-2020 - Liem Thinh edited" xfId="4372"/>
    <cellStyle name="T_DK KH CBDT 2014 11-11-2013_Copy of 05-12  KH trung han 2016-2020 - Liem Thinh edited (1)" xfId="4373"/>
    <cellStyle name="T_DS KCH PHAN BO VON NSDP NAM 2010" xfId="4374"/>
    <cellStyle name="T_DS KCH PHAN BO VON NSDP NAM 2010 2" xfId="4375"/>
    <cellStyle name="T_DS KCH PHAN BO VON NSDP NAM 2010_!1 1 bao cao giao KH ve HTCMT vung TNB   12-12-2011" xfId="4376"/>
    <cellStyle name="T_DS KCH PHAN BO VON NSDP NAM 2010_!1 1 bao cao giao KH ve HTCMT vung TNB   12-12-2011 2" xfId="4377"/>
    <cellStyle name="T_DS KCH PHAN BO VON NSDP NAM 2010_KH TPCP vung TNB (03-1-2012)" xfId="4378"/>
    <cellStyle name="T_DS KCH PHAN BO VON NSDP NAM 2010_KH TPCP vung TNB (03-1-2012) 2" xfId="4379"/>
    <cellStyle name="T_Du an khoi cong moi nam 2010" xfId="4380"/>
    <cellStyle name="T_Du an khoi cong moi nam 2010 2" xfId="4381"/>
    <cellStyle name="T_Du an khoi cong moi nam 2010_!1 1 bao cao giao KH ve HTCMT vung TNB   12-12-2011" xfId="4382"/>
    <cellStyle name="T_Du an khoi cong moi nam 2010_!1 1 bao cao giao KH ve HTCMT vung TNB   12-12-2011 2" xfId="4383"/>
    <cellStyle name="T_Du an khoi cong moi nam 2010_KH TPCP vung TNB (03-1-2012)" xfId="4384"/>
    <cellStyle name="T_Du an khoi cong moi nam 2010_KH TPCP vung TNB (03-1-2012) 2" xfId="4385"/>
    <cellStyle name="T_DU AN TKQH VA CHUAN BI DAU TU NAM 2007 sua ngay 9-11" xfId="4386"/>
    <cellStyle name="T_DU AN TKQH VA CHUAN BI DAU TU NAM 2007 sua ngay 9-11 2" xfId="4387"/>
    <cellStyle name="T_DU AN TKQH VA CHUAN BI DAU TU NAM 2007 sua ngay 9-11_!1 1 bao cao giao KH ve HTCMT vung TNB   12-12-2011" xfId="4388"/>
    <cellStyle name="T_DU AN TKQH VA CHUAN BI DAU TU NAM 2007 sua ngay 9-11_!1 1 bao cao giao KH ve HTCMT vung TNB   12-12-2011 2" xfId="4389"/>
    <cellStyle name="T_DU AN TKQH VA CHUAN BI DAU TU NAM 2007 sua ngay 9-11_Bieu mau danh muc du an thuoc CTMTQG nam 2008" xfId="4390"/>
    <cellStyle name="T_DU AN TKQH VA CHUAN BI DAU TU NAM 2007 sua ngay 9-11_Bieu mau danh muc du an thuoc CTMTQG nam 2008 2" xfId="4391"/>
    <cellStyle name="T_DU AN TKQH VA CHUAN BI DAU TU NAM 2007 sua ngay 9-11_Bieu mau danh muc du an thuoc CTMTQG nam 2008_!1 1 bao cao giao KH ve HTCMT vung TNB   12-12-2011" xfId="4392"/>
    <cellStyle name="T_DU AN TKQH VA CHUAN BI DAU TU NAM 2007 sua ngay 9-11_Bieu mau danh muc du an thuoc CTMTQG nam 2008_!1 1 bao cao giao KH ve HTCMT vung TNB   12-12-2011 2" xfId="4393"/>
    <cellStyle name="T_DU AN TKQH VA CHUAN BI DAU TU NAM 2007 sua ngay 9-11_Bieu mau danh muc du an thuoc CTMTQG nam 2008_KH TPCP vung TNB (03-1-2012)" xfId="4394"/>
    <cellStyle name="T_DU AN TKQH VA CHUAN BI DAU TU NAM 2007 sua ngay 9-11_Bieu mau danh muc du an thuoc CTMTQG nam 2008_KH TPCP vung TNB (03-1-2012) 2" xfId="4395"/>
    <cellStyle name="T_DU AN TKQH VA CHUAN BI DAU TU NAM 2007 sua ngay 9-11_Du an khoi cong moi nam 2010" xfId="4396"/>
    <cellStyle name="T_DU AN TKQH VA CHUAN BI DAU TU NAM 2007 sua ngay 9-11_Du an khoi cong moi nam 2010 2" xfId="4397"/>
    <cellStyle name="T_DU AN TKQH VA CHUAN BI DAU TU NAM 2007 sua ngay 9-11_Du an khoi cong moi nam 2010_!1 1 bao cao giao KH ve HTCMT vung TNB   12-12-2011" xfId="4398"/>
    <cellStyle name="T_DU AN TKQH VA CHUAN BI DAU TU NAM 2007 sua ngay 9-11_Du an khoi cong moi nam 2010_!1 1 bao cao giao KH ve HTCMT vung TNB   12-12-2011 2" xfId="4399"/>
    <cellStyle name="T_DU AN TKQH VA CHUAN BI DAU TU NAM 2007 sua ngay 9-11_Du an khoi cong moi nam 2010_KH TPCP vung TNB (03-1-2012)" xfId="4400"/>
    <cellStyle name="T_DU AN TKQH VA CHUAN BI DAU TU NAM 2007 sua ngay 9-11_Du an khoi cong moi nam 2010_KH TPCP vung TNB (03-1-2012) 2" xfId="4401"/>
    <cellStyle name="T_DU AN TKQH VA CHUAN BI DAU TU NAM 2007 sua ngay 9-11_Ket qua phan bo von nam 2008" xfId="4402"/>
    <cellStyle name="T_DU AN TKQH VA CHUAN BI DAU TU NAM 2007 sua ngay 9-11_Ket qua phan bo von nam 2008 2" xfId="4403"/>
    <cellStyle name="T_DU AN TKQH VA CHUAN BI DAU TU NAM 2007 sua ngay 9-11_Ket qua phan bo von nam 2008_!1 1 bao cao giao KH ve HTCMT vung TNB   12-12-2011" xfId="4404"/>
    <cellStyle name="T_DU AN TKQH VA CHUAN BI DAU TU NAM 2007 sua ngay 9-11_Ket qua phan bo von nam 2008_!1 1 bao cao giao KH ve HTCMT vung TNB   12-12-2011 2" xfId="4405"/>
    <cellStyle name="T_DU AN TKQH VA CHUAN BI DAU TU NAM 2007 sua ngay 9-11_Ket qua phan bo von nam 2008_!1 1 bao cao giao KH ve HTCMT vung TNB   12-12-2011 2 2" xfId="4406"/>
    <cellStyle name="T_DU AN TKQH VA CHUAN BI DAU TU NAM 2007 sua ngay 9-11_Ket qua phan bo von nam 2008_!1 1 bao cao giao KH ve HTCMT vung TNB   12-12-2011 3" xfId="4407"/>
    <cellStyle name="T_DU AN TKQH VA CHUAN BI DAU TU NAM 2007 sua ngay 9-11_Ket qua phan bo von nam 2008_KH TPCP vung TNB (03-1-2012)" xfId="4408"/>
    <cellStyle name="T_DU AN TKQH VA CHUAN BI DAU TU NAM 2007 sua ngay 9-11_Ket qua phan bo von nam 2008_KH TPCP vung TNB (03-1-2012) 2" xfId="4409"/>
    <cellStyle name="T_DU AN TKQH VA CHUAN BI DAU TU NAM 2007 sua ngay 9-11_Ket qua phan bo von nam 2008_KH TPCP vung TNB (03-1-2012) 2 2" xfId="4410"/>
    <cellStyle name="T_DU AN TKQH VA CHUAN BI DAU TU NAM 2007 sua ngay 9-11_Ket qua phan bo von nam 2008_KH TPCP vung TNB (03-1-2012) 3" xfId="4411"/>
    <cellStyle name="T_DU AN TKQH VA CHUAN BI DAU TU NAM 2007 sua ngay 9-11_KH TPCP vung TNB (03-1-2012)" xfId="4412"/>
    <cellStyle name="T_DU AN TKQH VA CHUAN BI DAU TU NAM 2007 sua ngay 9-11_KH TPCP vung TNB (03-1-2012) 2" xfId="4413"/>
    <cellStyle name="T_DU AN TKQH VA CHUAN BI DAU TU NAM 2007 sua ngay 9-11_KH TPCP vung TNB (03-1-2012) 2 2" xfId="4414"/>
    <cellStyle name="T_DU AN TKQH VA CHUAN BI DAU TU NAM 2007 sua ngay 9-11_KH TPCP vung TNB (03-1-2012) 3" xfId="4415"/>
    <cellStyle name="T_DU AN TKQH VA CHUAN BI DAU TU NAM 2007 sua ngay 9-11_KH XDCB_2008 lan 2 sua ngay 10-11" xfId="4416"/>
    <cellStyle name="T_DU AN TKQH VA CHUAN BI DAU TU NAM 2007 sua ngay 9-11_KH XDCB_2008 lan 2 sua ngay 10-11 2" xfId="4417"/>
    <cellStyle name="T_DU AN TKQH VA CHUAN BI DAU TU NAM 2007 sua ngay 9-11_KH XDCB_2008 lan 2 sua ngay 10-11 2 2" xfId="4418"/>
    <cellStyle name="T_DU AN TKQH VA CHUAN BI DAU TU NAM 2007 sua ngay 9-11_KH XDCB_2008 lan 2 sua ngay 10-11 3" xfId="4419"/>
    <cellStyle name="T_DU AN TKQH VA CHUAN BI DAU TU NAM 2007 sua ngay 9-11_KH XDCB_2008 lan 2 sua ngay 10-11_!1 1 bao cao giao KH ve HTCMT vung TNB   12-12-2011" xfId="4420"/>
    <cellStyle name="T_DU AN TKQH VA CHUAN BI DAU TU NAM 2007 sua ngay 9-11_KH XDCB_2008 lan 2 sua ngay 10-11_!1 1 bao cao giao KH ve HTCMT vung TNB   12-12-2011 2" xfId="4421"/>
    <cellStyle name="T_DU AN TKQH VA CHUAN BI DAU TU NAM 2007 sua ngay 9-11_KH XDCB_2008 lan 2 sua ngay 10-11_!1 1 bao cao giao KH ve HTCMT vung TNB   12-12-2011 2 2" xfId="4422"/>
    <cellStyle name="T_DU AN TKQH VA CHUAN BI DAU TU NAM 2007 sua ngay 9-11_KH XDCB_2008 lan 2 sua ngay 10-11_!1 1 bao cao giao KH ve HTCMT vung TNB   12-12-2011 3" xfId="4423"/>
    <cellStyle name="T_DU AN TKQH VA CHUAN BI DAU TU NAM 2007 sua ngay 9-11_KH XDCB_2008 lan 2 sua ngay 10-11_KH TPCP vung TNB (03-1-2012)" xfId="4424"/>
    <cellStyle name="T_DU AN TKQH VA CHUAN BI DAU TU NAM 2007 sua ngay 9-11_KH XDCB_2008 lan 2 sua ngay 10-11_KH TPCP vung TNB (03-1-2012) 2" xfId="4425"/>
    <cellStyle name="T_DU AN TKQH VA CHUAN BI DAU TU NAM 2007 sua ngay 9-11_KH XDCB_2008 lan 2 sua ngay 10-11_KH TPCP vung TNB (03-1-2012) 2 2" xfId="4426"/>
    <cellStyle name="T_DU AN TKQH VA CHUAN BI DAU TU NAM 2007 sua ngay 9-11_KH XDCB_2008 lan 2 sua ngay 10-11_KH TPCP vung TNB (03-1-2012) 3" xfId="4427"/>
    <cellStyle name="T_du toan dieu chinh  20-8-2006" xfId="4428"/>
    <cellStyle name="T_du toan dieu chinh  20-8-2006 2" xfId="4429"/>
    <cellStyle name="T_du toan dieu chinh  20-8-2006 2 2" xfId="4430"/>
    <cellStyle name="T_du toan dieu chinh  20-8-2006 3" xfId="4431"/>
    <cellStyle name="T_du toan dieu chinh  20-8-2006_!1 1 bao cao giao KH ve HTCMT vung TNB   12-12-2011" xfId="4432"/>
    <cellStyle name="T_du toan dieu chinh  20-8-2006_!1 1 bao cao giao KH ve HTCMT vung TNB   12-12-2011 2" xfId="4433"/>
    <cellStyle name="T_du toan dieu chinh  20-8-2006_!1 1 bao cao giao KH ve HTCMT vung TNB   12-12-2011 2 2" xfId="4434"/>
    <cellStyle name="T_du toan dieu chinh  20-8-2006_!1 1 bao cao giao KH ve HTCMT vung TNB   12-12-2011 3" xfId="4435"/>
    <cellStyle name="T_du toan dieu chinh  20-8-2006_Bieu4HTMT" xfId="4436"/>
    <cellStyle name="T_du toan dieu chinh  20-8-2006_Bieu4HTMT 2" xfId="4437"/>
    <cellStyle name="T_du toan dieu chinh  20-8-2006_Bieu4HTMT 2 2" xfId="4438"/>
    <cellStyle name="T_du toan dieu chinh  20-8-2006_Bieu4HTMT 3" xfId="4439"/>
    <cellStyle name="T_du toan dieu chinh  20-8-2006_Bieu4HTMT_!1 1 bao cao giao KH ve HTCMT vung TNB   12-12-2011" xfId="4440"/>
    <cellStyle name="T_du toan dieu chinh  20-8-2006_Bieu4HTMT_!1 1 bao cao giao KH ve HTCMT vung TNB   12-12-2011 2" xfId="4441"/>
    <cellStyle name="T_du toan dieu chinh  20-8-2006_Bieu4HTMT_!1 1 bao cao giao KH ve HTCMT vung TNB   12-12-2011 2 2" xfId="4442"/>
    <cellStyle name="T_du toan dieu chinh  20-8-2006_Bieu4HTMT_!1 1 bao cao giao KH ve HTCMT vung TNB   12-12-2011 3" xfId="4443"/>
    <cellStyle name="T_du toan dieu chinh  20-8-2006_Bieu4HTMT_KH TPCP vung TNB (03-1-2012)" xfId="4444"/>
    <cellStyle name="T_du toan dieu chinh  20-8-2006_Bieu4HTMT_KH TPCP vung TNB (03-1-2012) 2" xfId="4445"/>
    <cellStyle name="T_du toan dieu chinh  20-8-2006_Bieu4HTMT_KH TPCP vung TNB (03-1-2012) 2 2" xfId="4446"/>
    <cellStyle name="T_du toan dieu chinh  20-8-2006_Bieu4HTMT_KH TPCP vung TNB (03-1-2012) 3" xfId="4447"/>
    <cellStyle name="T_du toan dieu chinh  20-8-2006_KH TPCP vung TNB (03-1-2012)" xfId="4448"/>
    <cellStyle name="T_du toan dieu chinh  20-8-2006_KH TPCP vung TNB (03-1-2012) 2" xfId="4449"/>
    <cellStyle name="T_du toan dieu chinh  20-8-2006_KH TPCP vung TNB (03-1-2012) 2 2" xfId="4450"/>
    <cellStyle name="T_du toan dieu chinh  20-8-2006_KH TPCP vung TNB (03-1-2012) 3" xfId="4451"/>
    <cellStyle name="T_giao KH 2011 ngay 10-12-2010" xfId="4452"/>
    <cellStyle name="T_giao KH 2011 ngay 10-12-2010 2" xfId="4453"/>
    <cellStyle name="T_giao KH 2011 ngay 10-12-2010 2 2" xfId="4454"/>
    <cellStyle name="T_giao KH 2011 ngay 10-12-2010 3" xfId="4455"/>
    <cellStyle name="T_giao KH 2011 ngay 10-12-2010_!1 1 bao cao giao KH ve HTCMT vung TNB   12-12-2011" xfId="4456"/>
    <cellStyle name="T_giao KH 2011 ngay 10-12-2010_!1 1 bao cao giao KH ve HTCMT vung TNB   12-12-2011 2" xfId="4457"/>
    <cellStyle name="T_giao KH 2011 ngay 10-12-2010_!1 1 bao cao giao KH ve HTCMT vung TNB   12-12-2011 2 2" xfId="4458"/>
    <cellStyle name="T_giao KH 2011 ngay 10-12-2010_!1 1 bao cao giao KH ve HTCMT vung TNB   12-12-2011 3" xfId="4459"/>
    <cellStyle name="T_giao KH 2011 ngay 10-12-2010_KH TPCP vung TNB (03-1-2012)" xfId="4460"/>
    <cellStyle name="T_giao KH 2011 ngay 10-12-2010_KH TPCP vung TNB (03-1-2012) 2" xfId="4461"/>
    <cellStyle name="T_giao KH 2011 ngay 10-12-2010_KH TPCP vung TNB (03-1-2012) 2 2" xfId="4462"/>
    <cellStyle name="T_giao KH 2011 ngay 10-12-2010_KH TPCP vung TNB (03-1-2012) 3" xfId="4463"/>
    <cellStyle name="T_Ht-PTq1-03" xfId="4464"/>
    <cellStyle name="T_Ht-PTq1-03 2" xfId="4465"/>
    <cellStyle name="T_Ht-PTq1-03 2 2" xfId="4466"/>
    <cellStyle name="T_Ht-PTq1-03 3" xfId="4467"/>
    <cellStyle name="T_Ht-PTq1-03_!1 1 bao cao giao KH ve HTCMT vung TNB   12-12-2011" xfId="4468"/>
    <cellStyle name="T_Ht-PTq1-03_!1 1 bao cao giao KH ve HTCMT vung TNB   12-12-2011 2" xfId="4469"/>
    <cellStyle name="T_Ht-PTq1-03_!1 1 bao cao giao KH ve HTCMT vung TNB   12-12-2011 2 2" xfId="4470"/>
    <cellStyle name="T_Ht-PTq1-03_!1 1 bao cao giao KH ve HTCMT vung TNB   12-12-2011 3" xfId="4471"/>
    <cellStyle name="T_Ht-PTq1-03_kien giang 2" xfId="4472"/>
    <cellStyle name="T_Ht-PTq1-03_kien giang 2 2" xfId="4473"/>
    <cellStyle name="T_Ht-PTq1-03_kien giang 2 2 2" xfId="4474"/>
    <cellStyle name="T_Ht-PTq1-03_kien giang 2 3" xfId="4475"/>
    <cellStyle name="T_Ke hoach KTXH  nam 2009_PKT thang 11 nam 2008" xfId="4476"/>
    <cellStyle name="T_Ke hoach KTXH  nam 2009_PKT thang 11 nam 2008 2" xfId="4477"/>
    <cellStyle name="T_Ke hoach KTXH  nam 2009_PKT thang 11 nam 2008 2 2" xfId="4478"/>
    <cellStyle name="T_Ke hoach KTXH  nam 2009_PKT thang 11 nam 2008 3" xfId="4479"/>
    <cellStyle name="T_Ke hoach KTXH  nam 2009_PKT thang 11 nam 2008_!1 1 bao cao giao KH ve HTCMT vung TNB   12-12-2011" xfId="4480"/>
    <cellStyle name="T_Ke hoach KTXH  nam 2009_PKT thang 11 nam 2008_!1 1 bao cao giao KH ve HTCMT vung TNB   12-12-2011 2" xfId="4481"/>
    <cellStyle name="T_Ke hoach KTXH  nam 2009_PKT thang 11 nam 2008_!1 1 bao cao giao KH ve HTCMT vung TNB   12-12-2011 2 2" xfId="4482"/>
    <cellStyle name="T_Ke hoach KTXH  nam 2009_PKT thang 11 nam 2008_!1 1 bao cao giao KH ve HTCMT vung TNB   12-12-2011 3" xfId="4483"/>
    <cellStyle name="T_Ke hoach KTXH  nam 2009_PKT thang 11 nam 2008_KH TPCP vung TNB (03-1-2012)" xfId="4484"/>
    <cellStyle name="T_Ke hoach KTXH  nam 2009_PKT thang 11 nam 2008_KH TPCP vung TNB (03-1-2012) 2" xfId="4485"/>
    <cellStyle name="T_Ke hoach KTXH  nam 2009_PKT thang 11 nam 2008_KH TPCP vung TNB (03-1-2012) 2 2" xfId="4486"/>
    <cellStyle name="T_Ke hoach KTXH  nam 2009_PKT thang 11 nam 2008_KH TPCP vung TNB (03-1-2012) 3" xfId="4487"/>
    <cellStyle name="T_Ket qua dau thau" xfId="4488"/>
    <cellStyle name="T_Ket qua dau thau 2" xfId="4489"/>
    <cellStyle name="T_Ket qua dau thau 2 2" xfId="4490"/>
    <cellStyle name="T_Ket qua dau thau 3" xfId="4491"/>
    <cellStyle name="T_Ket qua dau thau_!1 1 bao cao giao KH ve HTCMT vung TNB   12-12-2011" xfId="4492"/>
    <cellStyle name="T_Ket qua dau thau_!1 1 bao cao giao KH ve HTCMT vung TNB   12-12-2011 2" xfId="4493"/>
    <cellStyle name="T_Ket qua dau thau_!1 1 bao cao giao KH ve HTCMT vung TNB   12-12-2011 2 2" xfId="4494"/>
    <cellStyle name="T_Ket qua dau thau_!1 1 bao cao giao KH ve HTCMT vung TNB   12-12-2011 3" xfId="4495"/>
    <cellStyle name="T_Ket qua dau thau_KH TPCP vung TNB (03-1-2012)" xfId="4496"/>
    <cellStyle name="T_Ket qua dau thau_KH TPCP vung TNB (03-1-2012) 2" xfId="4497"/>
    <cellStyle name="T_Ket qua dau thau_KH TPCP vung TNB (03-1-2012) 2 2" xfId="4498"/>
    <cellStyle name="T_Ket qua dau thau_KH TPCP vung TNB (03-1-2012) 3" xfId="4499"/>
    <cellStyle name="T_Ket qua phan bo von nam 2008" xfId="4500"/>
    <cellStyle name="T_Ket qua phan bo von nam 2008 2" xfId="4501"/>
    <cellStyle name="T_Ket qua phan bo von nam 2008 2 2" xfId="4502"/>
    <cellStyle name="T_Ket qua phan bo von nam 2008 3" xfId="4503"/>
    <cellStyle name="T_Ket qua phan bo von nam 2008_!1 1 bao cao giao KH ve HTCMT vung TNB   12-12-2011" xfId="4504"/>
    <cellStyle name="T_Ket qua phan bo von nam 2008_!1 1 bao cao giao KH ve HTCMT vung TNB   12-12-2011 2" xfId="4505"/>
    <cellStyle name="T_Ket qua phan bo von nam 2008_!1 1 bao cao giao KH ve HTCMT vung TNB   12-12-2011 2 2" xfId="4506"/>
    <cellStyle name="T_Ket qua phan bo von nam 2008_!1 1 bao cao giao KH ve HTCMT vung TNB   12-12-2011 3" xfId="4507"/>
    <cellStyle name="T_Ket qua phan bo von nam 2008_KH TPCP vung TNB (03-1-2012)" xfId="4508"/>
    <cellStyle name="T_Ket qua phan bo von nam 2008_KH TPCP vung TNB (03-1-2012) 2" xfId="4509"/>
    <cellStyle name="T_Ket qua phan bo von nam 2008_KH TPCP vung TNB (03-1-2012) 2 2" xfId="4510"/>
    <cellStyle name="T_Ket qua phan bo von nam 2008_KH TPCP vung TNB (03-1-2012) 3" xfId="4511"/>
    <cellStyle name="T_KH 2011-2015" xfId="4512"/>
    <cellStyle name="T_KH 2011-2015 2" xfId="4513"/>
    <cellStyle name="T_KH TPCP vung TNB (03-1-2012)" xfId="4514"/>
    <cellStyle name="T_KH TPCP vung TNB (03-1-2012) 2" xfId="4515"/>
    <cellStyle name="T_KH TPCP vung TNB (03-1-2012) 2 2" xfId="4516"/>
    <cellStyle name="T_KH TPCP vung TNB (03-1-2012) 3" xfId="4517"/>
    <cellStyle name="T_KH XDCB_2008 lan 2 sua ngay 10-11" xfId="4518"/>
    <cellStyle name="T_KH XDCB_2008 lan 2 sua ngay 10-11 2" xfId="4519"/>
    <cellStyle name="T_KH XDCB_2008 lan 2 sua ngay 10-11 2 2" xfId="4520"/>
    <cellStyle name="T_KH XDCB_2008 lan 2 sua ngay 10-11 3" xfId="4521"/>
    <cellStyle name="T_KH XDCB_2008 lan 2 sua ngay 10-11_!1 1 bao cao giao KH ve HTCMT vung TNB   12-12-2011" xfId="4522"/>
    <cellStyle name="T_KH XDCB_2008 lan 2 sua ngay 10-11_!1 1 bao cao giao KH ve HTCMT vung TNB   12-12-2011 2" xfId="4523"/>
    <cellStyle name="T_KH XDCB_2008 lan 2 sua ngay 10-11_!1 1 bao cao giao KH ve HTCMT vung TNB   12-12-2011 2 2" xfId="4524"/>
    <cellStyle name="T_KH XDCB_2008 lan 2 sua ngay 10-11_!1 1 bao cao giao KH ve HTCMT vung TNB   12-12-2011 3" xfId="4525"/>
    <cellStyle name="T_KH XDCB_2008 lan 2 sua ngay 10-11_KH TPCP vung TNB (03-1-2012)" xfId="4526"/>
    <cellStyle name="T_KH XDCB_2008 lan 2 sua ngay 10-11_KH TPCP vung TNB (03-1-2012) 2" xfId="4527"/>
    <cellStyle name="T_KH XDCB_2008 lan 2 sua ngay 10-11_KH TPCP vung TNB (03-1-2012) 2 2" xfId="4528"/>
    <cellStyle name="T_KH XDCB_2008 lan 2 sua ngay 10-11_KH TPCP vung TNB (03-1-2012) 3" xfId="4529"/>
    <cellStyle name="T_kien giang 2" xfId="4530"/>
    <cellStyle name="T_kien giang 2 2" xfId="4531"/>
    <cellStyle name="T_kien giang 2 2 2" xfId="4532"/>
    <cellStyle name="T_kien giang 2 3" xfId="4533"/>
    <cellStyle name="T_Me_Tri_6_07" xfId="4534"/>
    <cellStyle name="T_Me_Tri_6_07 2" xfId="4535"/>
    <cellStyle name="T_Me_Tri_6_07 2 2" xfId="4536"/>
    <cellStyle name="T_Me_Tri_6_07 3" xfId="4537"/>
    <cellStyle name="T_Me_Tri_6_07_!1 1 bao cao giao KH ve HTCMT vung TNB   12-12-2011" xfId="4538"/>
    <cellStyle name="T_Me_Tri_6_07_!1 1 bao cao giao KH ve HTCMT vung TNB   12-12-2011 2" xfId="4539"/>
    <cellStyle name="T_Me_Tri_6_07_!1 1 bao cao giao KH ve HTCMT vung TNB   12-12-2011 2 2" xfId="4540"/>
    <cellStyle name="T_Me_Tri_6_07_!1 1 bao cao giao KH ve HTCMT vung TNB   12-12-2011 3" xfId="4541"/>
    <cellStyle name="T_Me_Tri_6_07_Bieu4HTMT" xfId="4542"/>
    <cellStyle name="T_Me_Tri_6_07_Bieu4HTMT 2" xfId="4543"/>
    <cellStyle name="T_Me_Tri_6_07_Bieu4HTMT 2 2" xfId="4544"/>
    <cellStyle name="T_Me_Tri_6_07_Bieu4HTMT 3" xfId="4545"/>
    <cellStyle name="T_Me_Tri_6_07_Bieu4HTMT_!1 1 bao cao giao KH ve HTCMT vung TNB   12-12-2011" xfId="4546"/>
    <cellStyle name="T_Me_Tri_6_07_Bieu4HTMT_!1 1 bao cao giao KH ve HTCMT vung TNB   12-12-2011 2" xfId="4547"/>
    <cellStyle name="T_Me_Tri_6_07_Bieu4HTMT_!1 1 bao cao giao KH ve HTCMT vung TNB   12-12-2011 2 2" xfId="4548"/>
    <cellStyle name="T_Me_Tri_6_07_Bieu4HTMT_!1 1 bao cao giao KH ve HTCMT vung TNB   12-12-2011 3" xfId="4549"/>
    <cellStyle name="T_Me_Tri_6_07_Bieu4HTMT_KH TPCP vung TNB (03-1-2012)" xfId="4550"/>
    <cellStyle name="T_Me_Tri_6_07_Bieu4HTMT_KH TPCP vung TNB (03-1-2012) 2" xfId="4551"/>
    <cellStyle name="T_Me_Tri_6_07_Bieu4HTMT_KH TPCP vung TNB (03-1-2012) 2 2" xfId="4552"/>
    <cellStyle name="T_Me_Tri_6_07_Bieu4HTMT_KH TPCP vung TNB (03-1-2012) 3" xfId="4553"/>
    <cellStyle name="T_Me_Tri_6_07_KH TPCP vung TNB (03-1-2012)" xfId="4554"/>
    <cellStyle name="T_Me_Tri_6_07_KH TPCP vung TNB (03-1-2012) 2" xfId="4555"/>
    <cellStyle name="T_Me_Tri_6_07_KH TPCP vung TNB (03-1-2012) 2 2" xfId="4556"/>
    <cellStyle name="T_Me_Tri_6_07_KH TPCP vung TNB (03-1-2012) 3" xfId="4557"/>
    <cellStyle name="T_N2 thay dat (N1-1)" xfId="4558"/>
    <cellStyle name="T_N2 thay dat (N1-1) 2" xfId="4559"/>
    <cellStyle name="T_N2 thay dat (N1-1) 2 2" xfId="4560"/>
    <cellStyle name="T_N2 thay dat (N1-1) 3" xfId="4561"/>
    <cellStyle name="T_N2 thay dat (N1-1)_!1 1 bao cao giao KH ve HTCMT vung TNB   12-12-2011" xfId="4562"/>
    <cellStyle name="T_N2 thay dat (N1-1)_!1 1 bao cao giao KH ve HTCMT vung TNB   12-12-2011 2" xfId="4563"/>
    <cellStyle name="T_N2 thay dat (N1-1)_!1 1 bao cao giao KH ve HTCMT vung TNB   12-12-2011 2 2" xfId="4564"/>
    <cellStyle name="T_N2 thay dat (N1-1)_!1 1 bao cao giao KH ve HTCMT vung TNB   12-12-2011 3" xfId="4565"/>
    <cellStyle name="T_N2 thay dat (N1-1)_Bieu4HTMT" xfId="4566"/>
    <cellStyle name="T_N2 thay dat (N1-1)_Bieu4HTMT 2" xfId="4567"/>
    <cellStyle name="T_N2 thay dat (N1-1)_Bieu4HTMT 2 2" xfId="4568"/>
    <cellStyle name="T_N2 thay dat (N1-1)_Bieu4HTMT 3" xfId="4569"/>
    <cellStyle name="T_N2 thay dat (N1-1)_Bieu4HTMT_!1 1 bao cao giao KH ve HTCMT vung TNB   12-12-2011" xfId="4570"/>
    <cellStyle name="T_N2 thay dat (N1-1)_Bieu4HTMT_!1 1 bao cao giao KH ve HTCMT vung TNB   12-12-2011 2" xfId="4571"/>
    <cellStyle name="T_N2 thay dat (N1-1)_Bieu4HTMT_!1 1 bao cao giao KH ve HTCMT vung TNB   12-12-2011 2 2" xfId="4572"/>
    <cellStyle name="T_N2 thay dat (N1-1)_Bieu4HTMT_!1 1 bao cao giao KH ve HTCMT vung TNB   12-12-2011 3" xfId="4573"/>
    <cellStyle name="T_N2 thay dat (N1-1)_Bieu4HTMT_KH TPCP vung TNB (03-1-2012)" xfId="4574"/>
    <cellStyle name="T_N2 thay dat (N1-1)_Bieu4HTMT_KH TPCP vung TNB (03-1-2012) 2" xfId="4575"/>
    <cellStyle name="T_N2 thay dat (N1-1)_Bieu4HTMT_KH TPCP vung TNB (03-1-2012) 2 2" xfId="4576"/>
    <cellStyle name="T_N2 thay dat (N1-1)_Bieu4HTMT_KH TPCP vung TNB (03-1-2012) 3" xfId="4577"/>
    <cellStyle name="T_N2 thay dat (N1-1)_KH TPCP vung TNB (03-1-2012)" xfId="4578"/>
    <cellStyle name="T_N2 thay dat (N1-1)_KH TPCP vung TNB (03-1-2012) 2" xfId="4579"/>
    <cellStyle name="T_N2 thay dat (N1-1)_KH TPCP vung TNB (03-1-2012) 2 2" xfId="4580"/>
    <cellStyle name="T_N2 thay dat (N1-1)_KH TPCP vung TNB (03-1-2012) 3" xfId="4581"/>
    <cellStyle name="T_Phuong an can doi nam 2008" xfId="4582"/>
    <cellStyle name="T_Phuong an can doi nam 2008 2" xfId="4583"/>
    <cellStyle name="T_Phuong an can doi nam 2008 2 2" xfId="4584"/>
    <cellStyle name="T_Phuong an can doi nam 2008 3" xfId="4585"/>
    <cellStyle name="T_Phuong an can doi nam 2008_!1 1 bao cao giao KH ve HTCMT vung TNB   12-12-2011" xfId="4586"/>
    <cellStyle name="T_Phuong an can doi nam 2008_!1 1 bao cao giao KH ve HTCMT vung TNB   12-12-2011 2" xfId="4587"/>
    <cellStyle name="T_Phuong an can doi nam 2008_!1 1 bao cao giao KH ve HTCMT vung TNB   12-12-2011 2 2" xfId="4588"/>
    <cellStyle name="T_Phuong an can doi nam 2008_!1 1 bao cao giao KH ve HTCMT vung TNB   12-12-2011 3" xfId="4589"/>
    <cellStyle name="T_Phuong an can doi nam 2008_KH TPCP vung TNB (03-1-2012)" xfId="4590"/>
    <cellStyle name="T_Phuong an can doi nam 2008_KH TPCP vung TNB (03-1-2012) 2" xfId="4591"/>
    <cellStyle name="T_Phuong an can doi nam 2008_KH TPCP vung TNB (03-1-2012) 2 2" xfId="4592"/>
    <cellStyle name="T_Phuong an can doi nam 2008_KH TPCP vung TNB (03-1-2012) 3" xfId="4593"/>
    <cellStyle name="T_Seagame(BTL)" xfId="4594"/>
    <cellStyle name="T_Seagame(BTL) 2" xfId="4595"/>
    <cellStyle name="T_Seagame(BTL) 2 2" xfId="4596"/>
    <cellStyle name="T_Seagame(BTL) 3" xfId="4597"/>
    <cellStyle name="T_So GTVT" xfId="4598"/>
    <cellStyle name="T_So GTVT 2" xfId="4599"/>
    <cellStyle name="T_So GTVT 2 2" xfId="4600"/>
    <cellStyle name="T_So GTVT 3" xfId="4601"/>
    <cellStyle name="T_So GTVT_!1 1 bao cao giao KH ve HTCMT vung TNB   12-12-2011" xfId="4602"/>
    <cellStyle name="T_So GTVT_!1 1 bao cao giao KH ve HTCMT vung TNB   12-12-2011 2" xfId="4603"/>
    <cellStyle name="T_So GTVT_!1 1 bao cao giao KH ve HTCMT vung TNB   12-12-2011 2 2" xfId="4604"/>
    <cellStyle name="T_So GTVT_!1 1 bao cao giao KH ve HTCMT vung TNB   12-12-2011 3" xfId="4605"/>
    <cellStyle name="T_So GTVT_KH TPCP vung TNB (03-1-2012)" xfId="4606"/>
    <cellStyle name="T_So GTVT_KH TPCP vung TNB (03-1-2012) 2" xfId="4607"/>
    <cellStyle name="T_So GTVT_KH TPCP vung TNB (03-1-2012) 2 2" xfId="4608"/>
    <cellStyle name="T_So GTVT_KH TPCP vung TNB (03-1-2012) 3" xfId="4609"/>
    <cellStyle name="T_tai co cau dau tu (tong hop)1" xfId="4610"/>
    <cellStyle name="T_tai co cau dau tu (tong hop)1 2" xfId="4611"/>
    <cellStyle name="T_TDT + duong(8-5-07)" xfId="4612"/>
    <cellStyle name="T_TDT + duong(8-5-07) 2" xfId="4613"/>
    <cellStyle name="T_TDT + duong(8-5-07) 2 2" xfId="4614"/>
    <cellStyle name="T_TDT + duong(8-5-07) 3" xfId="4615"/>
    <cellStyle name="T_TDT + duong(8-5-07)_!1 1 bao cao giao KH ve HTCMT vung TNB   12-12-2011" xfId="4616"/>
    <cellStyle name="T_TDT + duong(8-5-07)_!1 1 bao cao giao KH ve HTCMT vung TNB   12-12-2011 2" xfId="4617"/>
    <cellStyle name="T_TDT + duong(8-5-07)_!1 1 bao cao giao KH ve HTCMT vung TNB   12-12-2011 2 2" xfId="4618"/>
    <cellStyle name="T_TDT + duong(8-5-07)_!1 1 bao cao giao KH ve HTCMT vung TNB   12-12-2011 3" xfId="4619"/>
    <cellStyle name="T_TDT + duong(8-5-07)_Bieu4HTMT" xfId="4620"/>
    <cellStyle name="T_TDT + duong(8-5-07)_Bieu4HTMT 2" xfId="4621"/>
    <cellStyle name="T_TDT + duong(8-5-07)_Bieu4HTMT 2 2" xfId="4622"/>
    <cellStyle name="T_TDT + duong(8-5-07)_Bieu4HTMT 3" xfId="4623"/>
    <cellStyle name="T_TDT + duong(8-5-07)_Bieu4HTMT_!1 1 bao cao giao KH ve HTCMT vung TNB   12-12-2011" xfId="4624"/>
    <cellStyle name="T_TDT + duong(8-5-07)_Bieu4HTMT_!1 1 bao cao giao KH ve HTCMT vung TNB   12-12-2011 2" xfId="4625"/>
    <cellStyle name="T_TDT + duong(8-5-07)_Bieu4HTMT_!1 1 bao cao giao KH ve HTCMT vung TNB   12-12-2011 2 2" xfId="4626"/>
    <cellStyle name="T_TDT + duong(8-5-07)_Bieu4HTMT_!1 1 bao cao giao KH ve HTCMT vung TNB   12-12-2011 3" xfId="4627"/>
    <cellStyle name="T_TDT + duong(8-5-07)_Bieu4HTMT_KH TPCP vung TNB (03-1-2012)" xfId="4628"/>
    <cellStyle name="T_TDT + duong(8-5-07)_Bieu4HTMT_KH TPCP vung TNB (03-1-2012) 2" xfId="4629"/>
    <cellStyle name="T_TDT + duong(8-5-07)_Bieu4HTMT_KH TPCP vung TNB (03-1-2012) 2 2" xfId="4630"/>
    <cellStyle name="T_TDT + duong(8-5-07)_Bieu4HTMT_KH TPCP vung TNB (03-1-2012) 3" xfId="4631"/>
    <cellStyle name="T_TDT + duong(8-5-07)_KH TPCP vung TNB (03-1-2012)" xfId="4632"/>
    <cellStyle name="T_TDT + duong(8-5-07)_KH TPCP vung TNB (03-1-2012) 2" xfId="4633"/>
    <cellStyle name="T_TDT + duong(8-5-07)_KH TPCP vung TNB (03-1-2012) 2 2" xfId="4634"/>
    <cellStyle name="T_TDT + duong(8-5-07)_KH TPCP vung TNB (03-1-2012) 3" xfId="4635"/>
    <cellStyle name="T_tham_tra_du_toan" xfId="4636"/>
    <cellStyle name="T_tham_tra_du_toan 2" xfId="4637"/>
    <cellStyle name="T_tham_tra_du_toan 2 2" xfId="4638"/>
    <cellStyle name="T_tham_tra_du_toan 3" xfId="4639"/>
    <cellStyle name="T_tham_tra_du_toan_!1 1 bao cao giao KH ve HTCMT vung TNB   12-12-2011" xfId="4640"/>
    <cellStyle name="T_tham_tra_du_toan_!1 1 bao cao giao KH ve HTCMT vung TNB   12-12-2011 2" xfId="4641"/>
    <cellStyle name="T_tham_tra_du_toan_!1 1 bao cao giao KH ve HTCMT vung TNB   12-12-2011 2 2" xfId="4642"/>
    <cellStyle name="T_tham_tra_du_toan_!1 1 bao cao giao KH ve HTCMT vung TNB   12-12-2011 3" xfId="4643"/>
    <cellStyle name="T_tham_tra_du_toan_Bieu4HTMT" xfId="4644"/>
    <cellStyle name="T_tham_tra_du_toan_Bieu4HTMT 2" xfId="4645"/>
    <cellStyle name="T_tham_tra_du_toan_Bieu4HTMT 2 2" xfId="4646"/>
    <cellStyle name="T_tham_tra_du_toan_Bieu4HTMT 3" xfId="4647"/>
    <cellStyle name="T_tham_tra_du_toan_Bieu4HTMT_!1 1 bao cao giao KH ve HTCMT vung TNB   12-12-2011" xfId="4648"/>
    <cellStyle name="T_tham_tra_du_toan_Bieu4HTMT_!1 1 bao cao giao KH ve HTCMT vung TNB   12-12-2011 2" xfId="4649"/>
    <cellStyle name="T_tham_tra_du_toan_Bieu4HTMT_!1 1 bao cao giao KH ve HTCMT vung TNB   12-12-2011 2 2" xfId="4650"/>
    <cellStyle name="T_tham_tra_du_toan_Bieu4HTMT_!1 1 bao cao giao KH ve HTCMT vung TNB   12-12-2011 3" xfId="4651"/>
    <cellStyle name="T_tham_tra_du_toan_Bieu4HTMT_KH TPCP vung TNB (03-1-2012)" xfId="4652"/>
    <cellStyle name="T_tham_tra_du_toan_Bieu4HTMT_KH TPCP vung TNB (03-1-2012) 2" xfId="4653"/>
    <cellStyle name="T_tham_tra_du_toan_Bieu4HTMT_KH TPCP vung TNB (03-1-2012) 2 2" xfId="4654"/>
    <cellStyle name="T_tham_tra_du_toan_Bieu4HTMT_KH TPCP vung TNB (03-1-2012) 3" xfId="4655"/>
    <cellStyle name="T_tham_tra_du_toan_KH TPCP vung TNB (03-1-2012)" xfId="4656"/>
    <cellStyle name="T_tham_tra_du_toan_KH TPCP vung TNB (03-1-2012) 2" xfId="4657"/>
    <cellStyle name="T_tham_tra_du_toan_KH TPCP vung TNB (03-1-2012) 2 2" xfId="4658"/>
    <cellStyle name="T_tham_tra_du_toan_KH TPCP vung TNB (03-1-2012) 3" xfId="4659"/>
    <cellStyle name="T_Thiet bi" xfId="4660"/>
    <cellStyle name="T_Thiet bi 2" xfId="4661"/>
    <cellStyle name="T_Thiet bi 2 2" xfId="4662"/>
    <cellStyle name="T_Thiet bi 3" xfId="4663"/>
    <cellStyle name="T_Thiet bi_!1 1 bao cao giao KH ve HTCMT vung TNB   12-12-2011" xfId="4664"/>
    <cellStyle name="T_Thiet bi_!1 1 bao cao giao KH ve HTCMT vung TNB   12-12-2011 2" xfId="4665"/>
    <cellStyle name="T_Thiet bi_!1 1 bao cao giao KH ve HTCMT vung TNB   12-12-2011 2 2" xfId="4666"/>
    <cellStyle name="T_Thiet bi_!1 1 bao cao giao KH ve HTCMT vung TNB   12-12-2011 3" xfId="4667"/>
    <cellStyle name="T_Thiet bi_Bieu4HTMT" xfId="4668"/>
    <cellStyle name="T_Thiet bi_Bieu4HTMT 2" xfId="4669"/>
    <cellStyle name="T_Thiet bi_Bieu4HTMT 2 2" xfId="4670"/>
    <cellStyle name="T_Thiet bi_Bieu4HTMT 3" xfId="4671"/>
    <cellStyle name="T_Thiet bi_Bieu4HTMT_!1 1 bao cao giao KH ve HTCMT vung TNB   12-12-2011" xfId="4672"/>
    <cellStyle name="T_Thiet bi_Bieu4HTMT_!1 1 bao cao giao KH ve HTCMT vung TNB   12-12-2011 2" xfId="4673"/>
    <cellStyle name="T_Thiet bi_Bieu4HTMT_!1 1 bao cao giao KH ve HTCMT vung TNB   12-12-2011 2 2" xfId="4674"/>
    <cellStyle name="T_Thiet bi_Bieu4HTMT_!1 1 bao cao giao KH ve HTCMT vung TNB   12-12-2011 3" xfId="4675"/>
    <cellStyle name="T_Thiet bi_Bieu4HTMT_KH TPCP vung TNB (03-1-2012)" xfId="4676"/>
    <cellStyle name="T_Thiet bi_Bieu4HTMT_KH TPCP vung TNB (03-1-2012) 2" xfId="4677"/>
    <cellStyle name="T_Thiet bi_Bieu4HTMT_KH TPCP vung TNB (03-1-2012) 2 2" xfId="4678"/>
    <cellStyle name="T_Thiet bi_Bieu4HTMT_KH TPCP vung TNB (03-1-2012) 3" xfId="4679"/>
    <cellStyle name="T_Thiet bi_KH TPCP vung TNB (03-1-2012)" xfId="4680"/>
    <cellStyle name="T_Thiet bi_KH TPCP vung TNB (03-1-2012) 2" xfId="4681"/>
    <cellStyle name="T_Thiet bi_KH TPCP vung TNB (03-1-2012) 2 2" xfId="4682"/>
    <cellStyle name="T_Thiet bi_KH TPCP vung TNB (03-1-2012) 3" xfId="4683"/>
    <cellStyle name="T_TK_HT" xfId="4684"/>
    <cellStyle name="T_TK_HT 2" xfId="4685"/>
    <cellStyle name="T_TK_HT 2 2" xfId="4686"/>
    <cellStyle name="T_TK_HT 3" xfId="4687"/>
    <cellStyle name="T_Van Ban 2007" xfId="4688"/>
    <cellStyle name="T_Van Ban 2007 2" xfId="4689"/>
    <cellStyle name="T_Van Ban 2007_15_10_2013 BC nhu cau von doi ung ODA (2014-2016) ngay 15102013 Sua" xfId="4690"/>
    <cellStyle name="T_Van Ban 2007_15_10_2013 BC nhu cau von doi ung ODA (2014-2016) ngay 15102013 Sua 2" xfId="4691"/>
    <cellStyle name="T_Van Ban 2007_bao cao phan bo KHDT 2011(final)" xfId="4692"/>
    <cellStyle name="T_Van Ban 2007_bao cao phan bo KHDT 2011(final) 2" xfId="4693"/>
    <cellStyle name="T_Van Ban 2007_bao cao phan bo KHDT 2011(final)_BC nhu cau von doi ung ODA nganh NN (BKH)" xfId="4694"/>
    <cellStyle name="T_Van Ban 2007_bao cao phan bo KHDT 2011(final)_BC nhu cau von doi ung ODA nganh NN (BKH) 2" xfId="4695"/>
    <cellStyle name="T_Van Ban 2007_bao cao phan bo KHDT 2011(final)_BC Tai co cau (bieu TH)" xfId="4696"/>
    <cellStyle name="T_Van Ban 2007_bao cao phan bo KHDT 2011(final)_BC Tai co cau (bieu TH) 2" xfId="4697"/>
    <cellStyle name="T_Van Ban 2007_bao cao phan bo KHDT 2011(final)_DK 2014-2015 final" xfId="4698"/>
    <cellStyle name="T_Van Ban 2007_bao cao phan bo KHDT 2011(final)_DK 2014-2015 final 2" xfId="4699"/>
    <cellStyle name="T_Van Ban 2007_bao cao phan bo KHDT 2011(final)_DK 2014-2015 new" xfId="4700"/>
    <cellStyle name="T_Van Ban 2007_bao cao phan bo KHDT 2011(final)_DK 2014-2015 new 2" xfId="4701"/>
    <cellStyle name="T_Van Ban 2007_bao cao phan bo KHDT 2011(final)_DK KH CBDT 2014 11-11-2013" xfId="4702"/>
    <cellStyle name="T_Van Ban 2007_bao cao phan bo KHDT 2011(final)_DK KH CBDT 2014 11-11-2013 2" xfId="4703"/>
    <cellStyle name="T_Van Ban 2007_bao cao phan bo KHDT 2011(final)_DK KH CBDT 2014 11-11-2013(1)" xfId="4704"/>
    <cellStyle name="T_Van Ban 2007_bao cao phan bo KHDT 2011(final)_DK KH CBDT 2014 11-11-2013(1) 2" xfId="4705"/>
    <cellStyle name="T_Van Ban 2007_bao cao phan bo KHDT 2011(final)_KH 2011-2015" xfId="4706"/>
    <cellStyle name="T_Van Ban 2007_bao cao phan bo KHDT 2011(final)_KH 2011-2015 2" xfId="4707"/>
    <cellStyle name="T_Van Ban 2007_bao cao phan bo KHDT 2011(final)_tai co cau dau tu (tong hop)1" xfId="4708"/>
    <cellStyle name="T_Van Ban 2007_bao cao phan bo KHDT 2011(final)_tai co cau dau tu (tong hop)1 2" xfId="4709"/>
    <cellStyle name="T_Van Ban 2007_BC nhu cau von doi ung ODA nganh NN (BKH)" xfId="4710"/>
    <cellStyle name="T_Van Ban 2007_BC nhu cau von doi ung ODA nganh NN (BKH) 2" xfId="4711"/>
    <cellStyle name="T_Van Ban 2007_BC nhu cau von doi ung ODA nganh NN (BKH)_05-12  KH trung han 2016-2020 - Liem Thinh edited" xfId="4712"/>
    <cellStyle name="T_Van Ban 2007_BC nhu cau von doi ung ODA nganh NN (BKH)_05-12  KH trung han 2016-2020 - Liem Thinh edited 2" xfId="4713"/>
    <cellStyle name="T_Van Ban 2007_BC nhu cau von doi ung ODA nganh NN (BKH)_Copy of 05-12  KH trung han 2016-2020 - Liem Thinh edited (1)" xfId="4714"/>
    <cellStyle name="T_Van Ban 2007_BC nhu cau von doi ung ODA nganh NN (BKH)_Copy of 05-12  KH trung han 2016-2020 - Liem Thinh edited (1) 2" xfId="4715"/>
    <cellStyle name="T_Van Ban 2007_BC Tai co cau (bieu TH)" xfId="4716"/>
    <cellStyle name="T_Van Ban 2007_BC Tai co cau (bieu TH) 2" xfId="4717"/>
    <cellStyle name="T_Van Ban 2007_BC Tai co cau (bieu TH)_05-12  KH trung han 2016-2020 - Liem Thinh edited" xfId="4718"/>
    <cellStyle name="T_Van Ban 2007_BC Tai co cau (bieu TH)_05-12  KH trung han 2016-2020 - Liem Thinh edited 2" xfId="4719"/>
    <cellStyle name="T_Van Ban 2007_BC Tai co cau (bieu TH)_Copy of 05-12  KH trung han 2016-2020 - Liem Thinh edited (1)" xfId="4720"/>
    <cellStyle name="T_Van Ban 2007_BC Tai co cau (bieu TH)_Copy of 05-12  KH trung han 2016-2020 - Liem Thinh edited (1) 2" xfId="4721"/>
    <cellStyle name="T_Van Ban 2007_DK 2014-2015 final" xfId="4722"/>
    <cellStyle name="T_Van Ban 2007_DK 2014-2015 final 2" xfId="4723"/>
    <cellStyle name="T_Van Ban 2007_DK 2014-2015 final_05-12  KH trung han 2016-2020 - Liem Thinh edited" xfId="4724"/>
    <cellStyle name="T_Van Ban 2007_DK 2014-2015 final_05-12  KH trung han 2016-2020 - Liem Thinh edited 2" xfId="4725"/>
    <cellStyle name="T_Van Ban 2007_DK 2014-2015 final_Copy of 05-12  KH trung han 2016-2020 - Liem Thinh edited (1)" xfId="4726"/>
    <cellStyle name="T_Van Ban 2007_DK 2014-2015 final_Copy of 05-12  KH trung han 2016-2020 - Liem Thinh edited (1) 2" xfId="4727"/>
    <cellStyle name="T_Van Ban 2007_DK 2014-2015 new" xfId="4728"/>
    <cellStyle name="T_Van Ban 2007_DK 2014-2015 new 2" xfId="4729"/>
    <cellStyle name="T_Van Ban 2007_DK 2014-2015 new_05-12  KH trung han 2016-2020 - Liem Thinh edited" xfId="4730"/>
    <cellStyle name="T_Van Ban 2007_DK 2014-2015 new_05-12  KH trung han 2016-2020 - Liem Thinh edited 2" xfId="4731"/>
    <cellStyle name="T_Van Ban 2007_DK 2014-2015 new_Copy of 05-12  KH trung han 2016-2020 - Liem Thinh edited (1)" xfId="4732"/>
    <cellStyle name="T_Van Ban 2007_DK 2014-2015 new_Copy of 05-12  KH trung han 2016-2020 - Liem Thinh edited (1) 2" xfId="4733"/>
    <cellStyle name="T_Van Ban 2007_DK KH CBDT 2014 11-11-2013" xfId="4734"/>
    <cellStyle name="T_Van Ban 2007_DK KH CBDT 2014 11-11-2013 2" xfId="4735"/>
    <cellStyle name="T_Van Ban 2007_DK KH CBDT 2014 11-11-2013(1)" xfId="4736"/>
    <cellStyle name="T_Van Ban 2007_DK KH CBDT 2014 11-11-2013(1) 2" xfId="4737"/>
    <cellStyle name="T_Van Ban 2007_DK KH CBDT 2014 11-11-2013(1)_05-12  KH trung han 2016-2020 - Liem Thinh edited" xfId="4738"/>
    <cellStyle name="T_Van Ban 2007_DK KH CBDT 2014 11-11-2013(1)_05-12  KH trung han 2016-2020 - Liem Thinh edited 2" xfId="4739"/>
    <cellStyle name="T_Van Ban 2007_DK KH CBDT 2014 11-11-2013(1)_Copy of 05-12  KH trung han 2016-2020 - Liem Thinh edited (1)" xfId="4740"/>
    <cellStyle name="T_Van Ban 2007_DK KH CBDT 2014 11-11-2013(1)_Copy of 05-12  KH trung han 2016-2020 - Liem Thinh edited (1) 2" xfId="4741"/>
    <cellStyle name="T_Van Ban 2007_DK KH CBDT 2014 11-11-2013_05-12  KH trung han 2016-2020 - Liem Thinh edited" xfId="4742"/>
    <cellStyle name="T_Van Ban 2007_DK KH CBDT 2014 11-11-2013_05-12  KH trung han 2016-2020 - Liem Thinh edited 2" xfId="4743"/>
    <cellStyle name="T_Van Ban 2007_DK KH CBDT 2014 11-11-2013_Copy of 05-12  KH trung han 2016-2020 - Liem Thinh edited (1)" xfId="4744"/>
    <cellStyle name="T_Van Ban 2007_DK KH CBDT 2014 11-11-2013_Copy of 05-12  KH trung han 2016-2020 - Liem Thinh edited (1) 2" xfId="4745"/>
    <cellStyle name="T_Van Ban 2008" xfId="4746"/>
    <cellStyle name="T_Van Ban 2008 2" xfId="4747"/>
    <cellStyle name="T_Van Ban 2008_15_10_2013 BC nhu cau von doi ung ODA (2014-2016) ngay 15102013 Sua" xfId="4748"/>
    <cellStyle name="T_Van Ban 2008_15_10_2013 BC nhu cau von doi ung ODA (2014-2016) ngay 15102013 Sua 2" xfId="4749"/>
    <cellStyle name="T_Van Ban 2008_bao cao phan bo KHDT 2011(final)" xfId="4750"/>
    <cellStyle name="T_Van Ban 2008_bao cao phan bo KHDT 2011(final) 2" xfId="4751"/>
    <cellStyle name="T_Van Ban 2008_bao cao phan bo KHDT 2011(final)_BC nhu cau von doi ung ODA nganh NN (BKH)" xfId="4752"/>
    <cellStyle name="T_Van Ban 2008_bao cao phan bo KHDT 2011(final)_BC nhu cau von doi ung ODA nganh NN (BKH) 2" xfId="4753"/>
    <cellStyle name="T_Van Ban 2008_bao cao phan bo KHDT 2011(final)_BC Tai co cau (bieu TH)" xfId="4754"/>
    <cellStyle name="T_Van Ban 2008_bao cao phan bo KHDT 2011(final)_BC Tai co cau (bieu TH) 2" xfId="4755"/>
    <cellStyle name="T_Van Ban 2008_bao cao phan bo KHDT 2011(final)_DK 2014-2015 final" xfId="4756"/>
    <cellStyle name="T_Van Ban 2008_bao cao phan bo KHDT 2011(final)_DK 2014-2015 final 2" xfId="4757"/>
    <cellStyle name="T_Van Ban 2008_bao cao phan bo KHDT 2011(final)_DK 2014-2015 new" xfId="4758"/>
    <cellStyle name="T_Van Ban 2008_bao cao phan bo KHDT 2011(final)_DK 2014-2015 new 2" xfId="4759"/>
    <cellStyle name="T_Van Ban 2008_bao cao phan bo KHDT 2011(final)_DK KH CBDT 2014 11-11-2013" xfId="4760"/>
    <cellStyle name="T_Van Ban 2008_bao cao phan bo KHDT 2011(final)_DK KH CBDT 2014 11-11-2013 2" xfId="4761"/>
    <cellStyle name="T_Van Ban 2008_bao cao phan bo KHDT 2011(final)_DK KH CBDT 2014 11-11-2013(1)" xfId="4762"/>
    <cellStyle name="T_Van Ban 2008_bao cao phan bo KHDT 2011(final)_DK KH CBDT 2014 11-11-2013(1) 2" xfId="4763"/>
    <cellStyle name="T_Van Ban 2008_bao cao phan bo KHDT 2011(final)_KH 2011-2015" xfId="4764"/>
    <cellStyle name="T_Van Ban 2008_bao cao phan bo KHDT 2011(final)_KH 2011-2015 2" xfId="4765"/>
    <cellStyle name="T_Van Ban 2008_bao cao phan bo KHDT 2011(final)_tai co cau dau tu (tong hop)1" xfId="4766"/>
    <cellStyle name="T_Van Ban 2008_bao cao phan bo KHDT 2011(final)_tai co cau dau tu (tong hop)1 2" xfId="4767"/>
    <cellStyle name="T_Van Ban 2008_BC nhu cau von doi ung ODA nganh NN (BKH)" xfId="4768"/>
    <cellStyle name="T_Van Ban 2008_BC nhu cau von doi ung ODA nganh NN (BKH) 2" xfId="4769"/>
    <cellStyle name="T_Van Ban 2008_BC nhu cau von doi ung ODA nganh NN (BKH)_05-12  KH trung han 2016-2020 - Liem Thinh edited" xfId="4770"/>
    <cellStyle name="T_Van Ban 2008_BC nhu cau von doi ung ODA nganh NN (BKH)_05-12  KH trung han 2016-2020 - Liem Thinh edited 2" xfId="4771"/>
    <cellStyle name="T_Van Ban 2008_BC nhu cau von doi ung ODA nganh NN (BKH)_Copy of 05-12  KH trung han 2016-2020 - Liem Thinh edited (1)" xfId="4772"/>
    <cellStyle name="T_Van Ban 2008_BC nhu cau von doi ung ODA nganh NN (BKH)_Copy of 05-12  KH trung han 2016-2020 - Liem Thinh edited (1) 2" xfId="4773"/>
    <cellStyle name="T_Van Ban 2008_BC Tai co cau (bieu TH)" xfId="4774"/>
    <cellStyle name="T_Van Ban 2008_BC Tai co cau (bieu TH) 2" xfId="4775"/>
    <cellStyle name="T_Van Ban 2008_BC Tai co cau (bieu TH)_05-12  KH trung han 2016-2020 - Liem Thinh edited" xfId="4776"/>
    <cellStyle name="T_Van Ban 2008_BC Tai co cau (bieu TH)_05-12  KH trung han 2016-2020 - Liem Thinh edited 2" xfId="4777"/>
    <cellStyle name="T_Van Ban 2008_BC Tai co cau (bieu TH)_Copy of 05-12  KH trung han 2016-2020 - Liem Thinh edited (1)" xfId="4778"/>
    <cellStyle name="T_Van Ban 2008_BC Tai co cau (bieu TH)_Copy of 05-12  KH trung han 2016-2020 - Liem Thinh edited (1) 2" xfId="4779"/>
    <cellStyle name="T_Van Ban 2008_DK 2014-2015 final" xfId="4780"/>
    <cellStyle name="T_Van Ban 2008_DK 2014-2015 final 2" xfId="4781"/>
    <cellStyle name="T_Van Ban 2008_DK 2014-2015 final_05-12  KH trung han 2016-2020 - Liem Thinh edited" xfId="4782"/>
    <cellStyle name="T_Van Ban 2008_DK 2014-2015 final_05-12  KH trung han 2016-2020 - Liem Thinh edited 2" xfId="4783"/>
    <cellStyle name="T_Van Ban 2008_DK 2014-2015 final_Copy of 05-12  KH trung han 2016-2020 - Liem Thinh edited (1)" xfId="4784"/>
    <cellStyle name="T_Van Ban 2008_DK 2014-2015 final_Copy of 05-12  KH trung han 2016-2020 - Liem Thinh edited (1) 2" xfId="4785"/>
    <cellStyle name="T_Van Ban 2008_DK 2014-2015 new" xfId="4786"/>
    <cellStyle name="T_Van Ban 2008_DK 2014-2015 new 2" xfId="4787"/>
    <cellStyle name="T_Van Ban 2008_DK 2014-2015 new_05-12  KH trung han 2016-2020 - Liem Thinh edited" xfId="4788"/>
    <cellStyle name="T_Van Ban 2008_DK 2014-2015 new_05-12  KH trung han 2016-2020 - Liem Thinh edited 2" xfId="4789"/>
    <cellStyle name="T_Van Ban 2008_DK 2014-2015 new_Copy of 05-12  KH trung han 2016-2020 - Liem Thinh edited (1)" xfId="4790"/>
    <cellStyle name="T_Van Ban 2008_DK 2014-2015 new_Copy of 05-12  KH trung han 2016-2020 - Liem Thinh edited (1) 2" xfId="4791"/>
    <cellStyle name="T_Van Ban 2008_DK KH CBDT 2014 11-11-2013" xfId="4792"/>
    <cellStyle name="T_Van Ban 2008_DK KH CBDT 2014 11-11-2013 2" xfId="4793"/>
    <cellStyle name="T_Van Ban 2008_DK KH CBDT 2014 11-11-2013(1)" xfId="4794"/>
    <cellStyle name="T_Van Ban 2008_DK KH CBDT 2014 11-11-2013(1) 2" xfId="4795"/>
    <cellStyle name="T_Van Ban 2008_DK KH CBDT 2014 11-11-2013(1)_05-12  KH trung han 2016-2020 - Liem Thinh edited" xfId="4796"/>
    <cellStyle name="T_Van Ban 2008_DK KH CBDT 2014 11-11-2013(1)_05-12  KH trung han 2016-2020 - Liem Thinh edited 2" xfId="4797"/>
    <cellStyle name="T_Van Ban 2008_DK KH CBDT 2014 11-11-2013(1)_Copy of 05-12  KH trung han 2016-2020 - Liem Thinh edited (1)" xfId="4798"/>
    <cellStyle name="T_Van Ban 2008_DK KH CBDT 2014 11-11-2013(1)_Copy of 05-12  KH trung han 2016-2020 - Liem Thinh edited (1) 2" xfId="4799"/>
    <cellStyle name="T_Van Ban 2008_DK KH CBDT 2014 11-11-2013_05-12  KH trung han 2016-2020 - Liem Thinh edited" xfId="4800"/>
    <cellStyle name="T_Van Ban 2008_DK KH CBDT 2014 11-11-2013_05-12  KH trung han 2016-2020 - Liem Thinh edited 2" xfId="4801"/>
    <cellStyle name="T_Van Ban 2008_DK KH CBDT 2014 11-11-2013_Copy of 05-12  KH trung han 2016-2020 - Liem Thinh edited (1)" xfId="4802"/>
    <cellStyle name="T_Van Ban 2008_DK KH CBDT 2014 11-11-2013_Copy of 05-12  KH trung han 2016-2020 - Liem Thinh edited (1) 2" xfId="4803"/>
    <cellStyle name="T_XDCB thang 12.2010" xfId="4804"/>
    <cellStyle name="T_XDCB thang 12.2010 2" xfId="4805"/>
    <cellStyle name="T_XDCB thang 12.2010 2 2" xfId="4806"/>
    <cellStyle name="T_XDCB thang 12.2010 3" xfId="4807"/>
    <cellStyle name="T_XDCB thang 12.2010_!1 1 bao cao giao KH ve HTCMT vung TNB   12-12-2011" xfId="4808"/>
    <cellStyle name="T_XDCB thang 12.2010_!1 1 bao cao giao KH ve HTCMT vung TNB   12-12-2011 2" xfId="4809"/>
    <cellStyle name="T_XDCB thang 12.2010_!1 1 bao cao giao KH ve HTCMT vung TNB   12-12-2011 2 2" xfId="4810"/>
    <cellStyle name="T_XDCB thang 12.2010_!1 1 bao cao giao KH ve HTCMT vung TNB   12-12-2011 3" xfId="4811"/>
    <cellStyle name="T_XDCB thang 12.2010_KH TPCP vung TNB (03-1-2012)" xfId="4812"/>
    <cellStyle name="T_XDCB thang 12.2010_KH TPCP vung TNB (03-1-2012) 2" xfId="4813"/>
    <cellStyle name="T_XDCB thang 12.2010_KH TPCP vung TNB (03-1-2012) 2 2" xfId="4814"/>
    <cellStyle name="T_XDCB thang 12.2010_KH TPCP vung TNB (03-1-2012) 3" xfId="4815"/>
    <cellStyle name="T_ÿÿÿÿÿ" xfId="4816"/>
    <cellStyle name="T_ÿÿÿÿÿ 2" xfId="4817"/>
    <cellStyle name="T_ÿÿÿÿÿ 2 2" xfId="4818"/>
    <cellStyle name="T_ÿÿÿÿÿ 3" xfId="4819"/>
    <cellStyle name="T_ÿÿÿÿÿ_!1 1 bao cao giao KH ve HTCMT vung TNB   12-12-2011" xfId="4820"/>
    <cellStyle name="T_ÿÿÿÿÿ_!1 1 bao cao giao KH ve HTCMT vung TNB   12-12-2011 2" xfId="4821"/>
    <cellStyle name="T_ÿÿÿÿÿ_!1 1 bao cao giao KH ve HTCMT vung TNB   12-12-2011 2 2" xfId="4822"/>
    <cellStyle name="T_ÿÿÿÿÿ_!1 1 bao cao giao KH ve HTCMT vung TNB   12-12-2011 3" xfId="4823"/>
    <cellStyle name="T_ÿÿÿÿÿ_Bieu mau cong trinh khoi cong moi 3-4" xfId="4824"/>
    <cellStyle name="T_ÿÿÿÿÿ_Bieu mau cong trinh khoi cong moi 3-4 2" xfId="4825"/>
    <cellStyle name="T_ÿÿÿÿÿ_Bieu mau cong trinh khoi cong moi 3-4 2 2" xfId="4826"/>
    <cellStyle name="T_ÿÿÿÿÿ_Bieu mau cong trinh khoi cong moi 3-4 3" xfId="4827"/>
    <cellStyle name="T_ÿÿÿÿÿ_Bieu mau cong trinh khoi cong moi 3-4_!1 1 bao cao giao KH ve HTCMT vung TNB   12-12-2011" xfId="4828"/>
    <cellStyle name="T_ÿÿÿÿÿ_Bieu mau cong trinh khoi cong moi 3-4_!1 1 bao cao giao KH ve HTCMT vung TNB   12-12-2011 2" xfId="4829"/>
    <cellStyle name="T_ÿÿÿÿÿ_Bieu mau cong trinh khoi cong moi 3-4_!1 1 bao cao giao KH ve HTCMT vung TNB   12-12-2011 2 2" xfId="4830"/>
    <cellStyle name="T_ÿÿÿÿÿ_Bieu mau cong trinh khoi cong moi 3-4_!1 1 bao cao giao KH ve HTCMT vung TNB   12-12-2011 3" xfId="4831"/>
    <cellStyle name="T_ÿÿÿÿÿ_Bieu mau cong trinh khoi cong moi 3-4_KH TPCP vung TNB (03-1-2012)" xfId="4832"/>
    <cellStyle name="T_ÿÿÿÿÿ_Bieu mau cong trinh khoi cong moi 3-4_KH TPCP vung TNB (03-1-2012) 2" xfId="4833"/>
    <cellStyle name="T_ÿÿÿÿÿ_Bieu mau cong trinh khoi cong moi 3-4_KH TPCP vung TNB (03-1-2012) 2 2" xfId="4834"/>
    <cellStyle name="T_ÿÿÿÿÿ_Bieu mau cong trinh khoi cong moi 3-4_KH TPCP vung TNB (03-1-2012) 3" xfId="4835"/>
    <cellStyle name="T_ÿÿÿÿÿ_Bieu3ODA" xfId="4836"/>
    <cellStyle name="T_ÿÿÿÿÿ_Bieu3ODA 2" xfId="4837"/>
    <cellStyle name="T_ÿÿÿÿÿ_Bieu3ODA 2 2" xfId="4838"/>
    <cellStyle name="T_ÿÿÿÿÿ_Bieu3ODA 3" xfId="4839"/>
    <cellStyle name="T_ÿÿÿÿÿ_Bieu3ODA_!1 1 bao cao giao KH ve HTCMT vung TNB   12-12-2011" xfId="4840"/>
    <cellStyle name="T_ÿÿÿÿÿ_Bieu3ODA_!1 1 bao cao giao KH ve HTCMT vung TNB   12-12-2011 2" xfId="4841"/>
    <cellStyle name="T_ÿÿÿÿÿ_Bieu3ODA_!1 1 bao cao giao KH ve HTCMT vung TNB   12-12-2011 2 2" xfId="4842"/>
    <cellStyle name="T_ÿÿÿÿÿ_Bieu3ODA_!1 1 bao cao giao KH ve HTCMT vung TNB   12-12-2011 3" xfId="4843"/>
    <cellStyle name="T_ÿÿÿÿÿ_Bieu3ODA_KH TPCP vung TNB (03-1-2012)" xfId="4844"/>
    <cellStyle name="T_ÿÿÿÿÿ_Bieu3ODA_KH TPCP vung TNB (03-1-2012) 2" xfId="4845"/>
    <cellStyle name="T_ÿÿÿÿÿ_Bieu3ODA_KH TPCP vung TNB (03-1-2012) 2 2" xfId="4846"/>
    <cellStyle name="T_ÿÿÿÿÿ_Bieu3ODA_KH TPCP vung TNB (03-1-2012) 3" xfId="4847"/>
    <cellStyle name="T_ÿÿÿÿÿ_Bieu4HTMT" xfId="4848"/>
    <cellStyle name="T_ÿÿÿÿÿ_Bieu4HTMT 2" xfId="4849"/>
    <cellStyle name="T_ÿÿÿÿÿ_Bieu4HTMT 2 2" xfId="4850"/>
    <cellStyle name="T_ÿÿÿÿÿ_Bieu4HTMT 3" xfId="4851"/>
    <cellStyle name="T_ÿÿÿÿÿ_Bieu4HTMT_!1 1 bao cao giao KH ve HTCMT vung TNB   12-12-2011" xfId="4852"/>
    <cellStyle name="T_ÿÿÿÿÿ_Bieu4HTMT_!1 1 bao cao giao KH ve HTCMT vung TNB   12-12-2011 2" xfId="4853"/>
    <cellStyle name="T_ÿÿÿÿÿ_Bieu4HTMT_!1 1 bao cao giao KH ve HTCMT vung TNB   12-12-2011 2 2" xfId="4854"/>
    <cellStyle name="T_ÿÿÿÿÿ_Bieu4HTMT_!1 1 bao cao giao KH ve HTCMT vung TNB   12-12-2011 3" xfId="4855"/>
    <cellStyle name="T_ÿÿÿÿÿ_Bieu4HTMT_KH TPCP vung TNB (03-1-2012)" xfId="4856"/>
    <cellStyle name="T_ÿÿÿÿÿ_Bieu4HTMT_KH TPCP vung TNB (03-1-2012) 2" xfId="4857"/>
    <cellStyle name="T_ÿÿÿÿÿ_Bieu4HTMT_KH TPCP vung TNB (03-1-2012) 2 2" xfId="4858"/>
    <cellStyle name="T_ÿÿÿÿÿ_Bieu4HTMT_KH TPCP vung TNB (03-1-2012) 3" xfId="4859"/>
    <cellStyle name="T_ÿÿÿÿÿ_KH TPCP vung TNB (03-1-2012)" xfId="4860"/>
    <cellStyle name="T_ÿÿÿÿÿ_KH TPCP vung TNB (03-1-2012) 2" xfId="4861"/>
    <cellStyle name="T_ÿÿÿÿÿ_KH TPCP vung TNB (03-1-2012) 2 2" xfId="4862"/>
    <cellStyle name="T_ÿÿÿÿÿ_KH TPCP vung TNB (03-1-2012) 3" xfId="4863"/>
    <cellStyle name="T_ÿÿÿÿÿ_kien giang 2" xfId="4864"/>
    <cellStyle name="T_ÿÿÿÿÿ_kien giang 2 2" xfId="4865"/>
    <cellStyle name="T_ÿÿÿÿÿ_kien giang 2 2 2" xfId="4866"/>
    <cellStyle name="T_ÿÿÿÿÿ_kien giang 2 3" xfId="4867"/>
    <cellStyle name="Text Indent A" xfId="4868"/>
    <cellStyle name="Text Indent A 2" xfId="4869"/>
    <cellStyle name="Text Indent B" xfId="4870"/>
    <cellStyle name="Text Indent B 10" xfId="4871"/>
    <cellStyle name="Text Indent B 10 2" xfId="4872"/>
    <cellStyle name="Text Indent B 11" xfId="4873"/>
    <cellStyle name="Text Indent B 11 2" xfId="4874"/>
    <cellStyle name="Text Indent B 12" xfId="4875"/>
    <cellStyle name="Text Indent B 12 2" xfId="4876"/>
    <cellStyle name="Text Indent B 13" xfId="4877"/>
    <cellStyle name="Text Indent B 13 2" xfId="4878"/>
    <cellStyle name="Text Indent B 14" xfId="4879"/>
    <cellStyle name="Text Indent B 14 2" xfId="4880"/>
    <cellStyle name="Text Indent B 15" xfId="4881"/>
    <cellStyle name="Text Indent B 15 2" xfId="4882"/>
    <cellStyle name="Text Indent B 16" xfId="4883"/>
    <cellStyle name="Text Indent B 16 2" xfId="4884"/>
    <cellStyle name="Text Indent B 17" xfId="4885"/>
    <cellStyle name="Text Indent B 2" xfId="4886"/>
    <cellStyle name="Text Indent B 2 2" xfId="4887"/>
    <cellStyle name="Text Indent B 3" xfId="4888"/>
    <cellStyle name="Text Indent B 3 2" xfId="4889"/>
    <cellStyle name="Text Indent B 4" xfId="4890"/>
    <cellStyle name="Text Indent B 4 2" xfId="4891"/>
    <cellStyle name="Text Indent B 5" xfId="4892"/>
    <cellStyle name="Text Indent B 5 2" xfId="4893"/>
    <cellStyle name="Text Indent B 6" xfId="4894"/>
    <cellStyle name="Text Indent B 6 2" xfId="4895"/>
    <cellStyle name="Text Indent B 7" xfId="4896"/>
    <cellStyle name="Text Indent B 7 2" xfId="4897"/>
    <cellStyle name="Text Indent B 8" xfId="4898"/>
    <cellStyle name="Text Indent B 8 2" xfId="4899"/>
    <cellStyle name="Text Indent B 9" xfId="4900"/>
    <cellStyle name="Text Indent B 9 2" xfId="4901"/>
    <cellStyle name="Text Indent C" xfId="4902"/>
    <cellStyle name="Text Indent C 10" xfId="4903"/>
    <cellStyle name="Text Indent C 10 2" xfId="4904"/>
    <cellStyle name="Text Indent C 11" xfId="4905"/>
    <cellStyle name="Text Indent C 11 2" xfId="4906"/>
    <cellStyle name="Text Indent C 12" xfId="4907"/>
    <cellStyle name="Text Indent C 12 2" xfId="4908"/>
    <cellStyle name="Text Indent C 13" xfId="4909"/>
    <cellStyle name="Text Indent C 13 2" xfId="4910"/>
    <cellStyle name="Text Indent C 14" xfId="4911"/>
    <cellStyle name="Text Indent C 14 2" xfId="4912"/>
    <cellStyle name="Text Indent C 15" xfId="4913"/>
    <cellStyle name="Text Indent C 15 2" xfId="4914"/>
    <cellStyle name="Text Indent C 16" xfId="4915"/>
    <cellStyle name="Text Indent C 16 2" xfId="4916"/>
    <cellStyle name="Text Indent C 17" xfId="4917"/>
    <cellStyle name="Text Indent C 2" xfId="4918"/>
    <cellStyle name="Text Indent C 2 2" xfId="4919"/>
    <cellStyle name="Text Indent C 3" xfId="4920"/>
    <cellStyle name="Text Indent C 3 2" xfId="4921"/>
    <cellStyle name="Text Indent C 4" xfId="4922"/>
    <cellStyle name="Text Indent C 4 2" xfId="4923"/>
    <cellStyle name="Text Indent C 5" xfId="4924"/>
    <cellStyle name="Text Indent C 5 2" xfId="4925"/>
    <cellStyle name="Text Indent C 6" xfId="4926"/>
    <cellStyle name="Text Indent C 6 2" xfId="4927"/>
    <cellStyle name="Text Indent C 7" xfId="4928"/>
    <cellStyle name="Text Indent C 7 2" xfId="4929"/>
    <cellStyle name="Text Indent C 8" xfId="4930"/>
    <cellStyle name="Text Indent C 8 2" xfId="4931"/>
    <cellStyle name="Text Indent C 9" xfId="4932"/>
    <cellStyle name="Text Indent C 9 2" xfId="4933"/>
    <cellStyle name="th" xfId="4934"/>
    <cellStyle name="th 2" xfId="4935"/>
    <cellStyle name="th 2 2" xfId="4936"/>
    <cellStyle name="th 3" xfId="4937"/>
    <cellStyle name="þ_x005f_x001d_ð¤_x005f_x000c_¯þ_x005f_x0014__x005f_x000d_¨þU_x005f_x0001_À_x005f_x0004_ _x005f_x0015__x005f_x000f__x005f_x0001__x005f_x0001_" xfId="4938"/>
    <cellStyle name="þ_x005f_x001d_ð¤_x005f_x000c_¯þ_x005f_x0014__x005f_x000d_¨þU_x005f_x0001_À_x005f_x0004_ _x005f_x0015__x005f_x000f__x005f_x0001__x005f_x0001_ 2" xfId="4939"/>
    <cellStyle name="þ_x005f_x001d_ð·_x005f_x000c_æþ'_x005f_x000d_ßþU_x005f_x0001_Ø_x005f_x0005_ü_x005f_x0014__x005f_x0007__x005f_x0001__x005f_x0001_" xfId="4940"/>
    <cellStyle name="þ_x005f_x001d_ð·_x005f_x000c_æþ'_x005f_x000d_ßþU_x005f_x0001_Ø_x005f_x0005_ü_x005f_x0014__x005f_x0007__x005f_x0001__x005f_x0001_ 2" xfId="4941"/>
    <cellStyle name="þ_x005f_x001d_ðÇ%Uý—&amp;Hý9_x005f_x0008_Ÿ s_x005f_x000a__x005f_x0007__x005f_x0001__x005f_x0001_" xfId="4942"/>
    <cellStyle name="þ_x005f_x001d_ðÇ%Uý—&amp;Hý9_x005f_x0008_Ÿ s_x005f_x000a__x005f_x0007__x005f_x0001__x005f_x0001_ 2" xfId="4943"/>
    <cellStyle name="þ_x005f_x001d_ðK_x005f_x000c_Fý_x005f_x001b__x005f_x000d_9ýU_x005f_x0001_Ð_x005f_x0008_¦)_x005f_x0007__x005f_x0001__x005f_x0001_" xfId="4944"/>
    <cellStyle name="þ_x005f_x001d_ðK_x005f_x000c_Fý_x005f_x001b__x005f_x000d_9ýU_x005f_x0001_Ð_x005f_x0008_¦)_x005f_x0007__x005f_x0001__x005f_x0001_ 2" xfId="4945"/>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946"/>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4947"/>
    <cellStyle name="þ_x005f_x005f_x005f_x001d_ð·_x005f_x005f_x005f_x000c_æþ'_x005f_x005f_x005f_x000d_ßþU_x005f_x005f_x005f_x0001_Ø_x005f_x005f_x005f_x0005_ü_x005f_x005f_x005f_x0014__x005f_x005f_x005f_x0007__x005f_x005f_x005f_x0001__x005f_x005f_x005f_x0001_" xfId="4948"/>
    <cellStyle name="þ_x005f_x005f_x005f_x001d_ð·_x005f_x005f_x005f_x000c_æþ'_x005f_x005f_x005f_x000d_ßþU_x005f_x005f_x005f_x0001_Ø_x005f_x005f_x005f_x0005_ü_x005f_x005f_x005f_x0014__x005f_x005f_x005f_x0007__x005f_x005f_x005f_x0001__x005f_x005f_x005f_x0001_ 2" xfId="4949"/>
    <cellStyle name="þ_x005f_x005f_x005f_x001d_ðÇ%Uý—&amp;Hý9_x005f_x005f_x005f_x0008_Ÿ s_x005f_x005f_x005f_x000a__x005f_x005f_x005f_x0007__x005f_x005f_x005f_x0001__x005f_x005f_x005f_x0001_" xfId="4950"/>
    <cellStyle name="þ_x005f_x005f_x005f_x001d_ðÇ%Uý—&amp;Hý9_x005f_x005f_x005f_x0008_Ÿ s_x005f_x005f_x005f_x000a__x005f_x005f_x005f_x0007__x005f_x005f_x005f_x0001__x005f_x005f_x005f_x0001_ 2" xfId="4951"/>
    <cellStyle name="þ_x005f_x005f_x005f_x001d_ðK_x005f_x005f_x005f_x000c_Fý_x005f_x005f_x005f_x001b__x005f_x005f_x005f_x000d_9ýU_x005f_x005f_x005f_x0001_Ð_x005f_x005f_x005f_x0008_¦)_x005f_x005f_x005f_x0007__x005f_x005f_x005f_x0001__x005f_x005f_x005f_x0001_" xfId="4952"/>
    <cellStyle name="þ_x005f_x005f_x005f_x001d_ðK_x005f_x005f_x005f_x000c_Fý_x005f_x005f_x005f_x001b__x005f_x005f_x005f_x000d_9ýU_x005f_x005f_x005f_x0001_Ð_x005f_x005f_x005f_x0008_¦)_x005f_x005f_x005f_x0007__x005f_x005f_x005f_x0001__x005f_x005f_x005f_x0001_ 2" xfId="4953"/>
    <cellStyle name="than" xfId="4954"/>
    <cellStyle name="than 2" xfId="4955"/>
    <cellStyle name="Thanh" xfId="4956"/>
    <cellStyle name="Thanh 2" xfId="4957"/>
    <cellStyle name="þ_x001d_ð¤_x000c_¯þ_x0014__x000a_¨þU_x0001_À_x0004_ _x0015__x000f__x0001__x0001_" xfId="4958"/>
    <cellStyle name="þ_x001d_ð¤_x000c_¯þ_x0014__x000a_¨þU_x0001_À_x0004_ _x0015__x000f__x0001__x0001_ 2" xfId="4959"/>
    <cellStyle name="þ_x001d_ð¤_x000c_¯þ_x0014__x000d_¨þU_x0001_À_x0004_ _x0015__x000f__x0001__x0001_" xfId="4960"/>
    <cellStyle name="þ_x001d_ð¤_x000c_¯þ_x0014__x000d_¨þU_x0001_À_x0004_ _x0015__x000f__x0001__x0001_ 2" xfId="4961"/>
    <cellStyle name="þ_x001d_ð·_x000c_æþ'_x000a_ßþU_x0001_Ø_x0005_ü_x0014__x0007__x0001__x0001_" xfId="4962"/>
    <cellStyle name="þ_x001d_ð·_x000c_æþ'_x000a_ßþU_x0001_Ø_x0005_ü_x0014__x0007__x0001__x0001_ 2" xfId="4963"/>
    <cellStyle name="þ_x001d_ð·_x000c_æþ'_x000d_ßþU_x0001_Ø_x0005_ü_x0014__x0007__x0001__x0001_" xfId="4964"/>
    <cellStyle name="þ_x001d_ð·_x000c_æþ'_x000d_ßþU_x0001_Ø_x0005_ü_x0014__x0007__x0001__x0001_ 2" xfId="4965"/>
    <cellStyle name="þ_x001d_ðÇ%Uý—&amp;Hý9_x0008_Ÿ s_x000a__x0007__x0001__x0001_" xfId="4966"/>
    <cellStyle name="þ_x001d_ðÇ%Uý—&amp;Hý9_x0008_Ÿ s_x000a__x0007__x0001__x0001_ 2" xfId="4967"/>
    <cellStyle name="þ_x001d_ðK_x000c_Fý_x001b__x000a_9ýU_x0001_Ð_x0008_¦)_x0007__x0001__x0001_" xfId="4968"/>
    <cellStyle name="þ_x001d_ðK_x000c_Fý_x001b__x000a_9ýU_x0001_Ð_x0008_¦)_x0007__x0001__x0001_ 2" xfId="4969"/>
    <cellStyle name="þ_x001d_ðK_x000c_Fý_x001b__x000d_9ýU_x0001_Ð_x0008_¦)_x0007__x0001__x0001_" xfId="4970"/>
    <cellStyle name="þ_x001d_ðK_x000c_Fý_x001b__x000d_9ýU_x0001_Ð_x0008_¦)_x0007__x0001__x0001_ 2" xfId="4971"/>
    <cellStyle name="thuong-10" xfId="4972"/>
    <cellStyle name="thuong-10 2" xfId="4973"/>
    <cellStyle name="thuong-10 2 2" xfId="4974"/>
    <cellStyle name="thuong-10 2 3" xfId="4975"/>
    <cellStyle name="thuong-10 2 4" xfId="4976"/>
    <cellStyle name="thuong-11" xfId="4977"/>
    <cellStyle name="thuong-11 2" xfId="4978"/>
    <cellStyle name="thuong-11 2 2" xfId="4979"/>
    <cellStyle name="thuong-11 3" xfId="4980"/>
    <cellStyle name="Thuyet minh" xfId="4981"/>
    <cellStyle name="Thuyet minh 2" xfId="4982"/>
    <cellStyle name="Tickmark" xfId="4983"/>
    <cellStyle name="Tickmark 2" xfId="4984"/>
    <cellStyle name="Tien1" xfId="4985"/>
    <cellStyle name="Tien1 2" xfId="4986"/>
    <cellStyle name="Tien1 2 2" xfId="4987"/>
    <cellStyle name="Tien1 2 3" xfId="4988"/>
    <cellStyle name="Tien1 2 4" xfId="4989"/>
    <cellStyle name="Tieu_de_2" xfId="4990"/>
    <cellStyle name="Times New Roman" xfId="4991"/>
    <cellStyle name="Times New Roman 2" xfId="4992"/>
    <cellStyle name="tit1" xfId="4993"/>
    <cellStyle name="tit1 2" xfId="4994"/>
    <cellStyle name="tit2" xfId="4995"/>
    <cellStyle name="tit2 2" xfId="4996"/>
    <cellStyle name="tit2 2 2" xfId="4997"/>
    <cellStyle name="tit2 3" xfId="4998"/>
    <cellStyle name="tit3" xfId="4999"/>
    <cellStyle name="tit3 2" xfId="5000"/>
    <cellStyle name="tit4" xfId="5001"/>
    <cellStyle name="tit4 2" xfId="5002"/>
    <cellStyle name="Title 2" xfId="5003"/>
    <cellStyle name="Title 2 2" xfId="5004"/>
    <cellStyle name="Tong so" xfId="5005"/>
    <cellStyle name="tong so 1" xfId="5006"/>
    <cellStyle name="tong so 1 2" xfId="5007"/>
    <cellStyle name="tong so 1 2 2" xfId="5008"/>
    <cellStyle name="tong so 1 2 3" xfId="5009"/>
    <cellStyle name="tong so 1 2 4" xfId="5010"/>
    <cellStyle name="Tong so 2" xfId="5011"/>
    <cellStyle name="Tong so_Bieu KHPTLN 2016-2020" xfId="5012"/>
    <cellStyle name="Tongcong" xfId="5013"/>
    <cellStyle name="Tongcong 2" xfId="5014"/>
    <cellStyle name="Tongcong 2 2" xfId="5015"/>
    <cellStyle name="Tongcong 2 3" xfId="5016"/>
    <cellStyle name="Tongcong 2 4" xfId="5017"/>
    <cellStyle name="Total 2" xfId="5018"/>
    <cellStyle name="Total 2 2" xfId="5019"/>
    <cellStyle name="trang" xfId="5020"/>
    <cellStyle name="trang 2" xfId="5021"/>
    <cellStyle name="tt1" xfId="5022"/>
    <cellStyle name="tt1 2" xfId="5023"/>
    <cellStyle name="Tusental (0)_pldt" xfId="5024"/>
    <cellStyle name="Tusental_pldt" xfId="5025"/>
    <cellStyle name="ux_3_¼­¿ï-¾È»ê" xfId="5026"/>
    <cellStyle name="Valuta (0)_CALPREZZ" xfId="5027"/>
    <cellStyle name="Valuta_ PESO ELETTR." xfId="5028"/>
    <cellStyle name="VANG1" xfId="5029"/>
    <cellStyle name="VANG1 2" xfId="5030"/>
    <cellStyle name="VANG1 2 2" xfId="5031"/>
    <cellStyle name="VANG1 3" xfId="5032"/>
    <cellStyle name="viet" xfId="5033"/>
    <cellStyle name="viet 2" xfId="5034"/>
    <cellStyle name="viet2" xfId="5035"/>
    <cellStyle name="viet2 2" xfId="5036"/>
    <cellStyle name="viet2 2 2" xfId="5037"/>
    <cellStyle name="viet2 3" xfId="5038"/>
    <cellStyle name="VLB-GTKÕ" xfId="5039"/>
    <cellStyle name="VLB-GTKÕ 2" xfId="5040"/>
    <cellStyle name="VLB-GTKÕ 2 2" xfId="5041"/>
    <cellStyle name="VLB-GTKÕ 2 3" xfId="5042"/>
    <cellStyle name="VLB-GTKÕ 2 4" xfId="5043"/>
    <cellStyle name="VN new romanNormal" xfId="5044"/>
    <cellStyle name="VN new romanNormal 2" xfId="5045"/>
    <cellStyle name="VN new romanNormal 2 2" xfId="5046"/>
    <cellStyle name="VN new romanNormal 2 2 2" xfId="5047"/>
    <cellStyle name="VN new romanNormal 2 3" xfId="5048"/>
    <cellStyle name="VN new romanNormal 3" xfId="5049"/>
    <cellStyle name="VN new romanNormal 3 2" xfId="5050"/>
    <cellStyle name="VN new romanNormal 3 2 2" xfId="5051"/>
    <cellStyle name="VN new romanNormal 3 3" xfId="5052"/>
    <cellStyle name="VN new romanNormal 4" xfId="5053"/>
    <cellStyle name="VN new romanNormal_05-12  KH trung han 2016-2020 - Liem Thinh edited" xfId="5054"/>
    <cellStyle name="Vn Time 13" xfId="5055"/>
    <cellStyle name="Vn Time 13 2" xfId="5056"/>
    <cellStyle name="Vn Time 14" xfId="5057"/>
    <cellStyle name="Vn Time 14 2" xfId="5058"/>
    <cellStyle name="Vn Time 14 2 2" xfId="5059"/>
    <cellStyle name="Vn Time 14 3" xfId="5060"/>
    <cellStyle name="Vn Time 14 3 2" xfId="5061"/>
    <cellStyle name="Vn Time 14 4" xfId="5062"/>
    <cellStyle name="VN time new roman" xfId="5063"/>
    <cellStyle name="VN time new roman 2" xfId="5064"/>
    <cellStyle name="VN time new roman 2 2" xfId="5065"/>
    <cellStyle name="VN time new roman 2 2 2" xfId="5066"/>
    <cellStyle name="VN time new roman 2 3" xfId="5067"/>
    <cellStyle name="VN time new roman 3" xfId="5068"/>
    <cellStyle name="VN time new roman 3 2" xfId="5069"/>
    <cellStyle name="VN time new roman 3 2 2" xfId="5070"/>
    <cellStyle name="VN time new roman 3 3" xfId="5071"/>
    <cellStyle name="VN time new roman 4" xfId="5072"/>
    <cellStyle name="VN time new roman_05-12  KH trung han 2016-2020 - Liem Thinh edited" xfId="5073"/>
    <cellStyle name="vn_time" xfId="5074"/>
    <cellStyle name="vnbo" xfId="5075"/>
    <cellStyle name="vnbo 2" xfId="5076"/>
    <cellStyle name="vnbo 2 2" xfId="5077"/>
    <cellStyle name="vnbo 3" xfId="5078"/>
    <cellStyle name="vnbo 3 2" xfId="5079"/>
    <cellStyle name="vnbo 4" xfId="5080"/>
    <cellStyle name="vnhead1" xfId="5081"/>
    <cellStyle name="vnhead1 2" xfId="5082"/>
    <cellStyle name="vnhead1 2 2" xfId="5083"/>
    <cellStyle name="vnhead1 3" xfId="5084"/>
    <cellStyle name="vnhead2" xfId="5085"/>
    <cellStyle name="vnhead2 2" xfId="5086"/>
    <cellStyle name="vnhead2 2 2" xfId="5087"/>
    <cellStyle name="vnhead2 3" xfId="5088"/>
    <cellStyle name="vnhead2 3 2" xfId="5089"/>
    <cellStyle name="vnhead2 4" xfId="5090"/>
    <cellStyle name="vnhead3" xfId="5091"/>
    <cellStyle name="vnhead3 2" xfId="5092"/>
    <cellStyle name="vnhead3 2 2" xfId="5093"/>
    <cellStyle name="vnhead3 3" xfId="5094"/>
    <cellStyle name="vnhead3 3 2" xfId="5095"/>
    <cellStyle name="vnhead3 4" xfId="5096"/>
    <cellStyle name="vnhead4" xfId="5097"/>
    <cellStyle name="vnhead4 2" xfId="5098"/>
    <cellStyle name="vntxt1" xfId="5099"/>
    <cellStyle name="vntxt1 10" xfId="5100"/>
    <cellStyle name="vntxt1 10 2" xfId="5101"/>
    <cellStyle name="vntxt1 11" xfId="5102"/>
    <cellStyle name="vntxt1 11 2" xfId="5103"/>
    <cellStyle name="vntxt1 12" xfId="5104"/>
    <cellStyle name="vntxt1 12 2" xfId="5105"/>
    <cellStyle name="vntxt1 13" xfId="5106"/>
    <cellStyle name="vntxt1 13 2" xfId="5107"/>
    <cellStyle name="vntxt1 14" xfId="5108"/>
    <cellStyle name="vntxt1 14 2" xfId="5109"/>
    <cellStyle name="vntxt1 15" xfId="5110"/>
    <cellStyle name="vntxt1 15 2" xfId="5111"/>
    <cellStyle name="vntxt1 16" xfId="5112"/>
    <cellStyle name="vntxt1 16 2" xfId="5113"/>
    <cellStyle name="vntxt1 17" xfId="5114"/>
    <cellStyle name="vntxt1 2" xfId="5115"/>
    <cellStyle name="vntxt1 2 2" xfId="5116"/>
    <cellStyle name="vntxt1 3" xfId="5117"/>
    <cellStyle name="vntxt1 3 2" xfId="5118"/>
    <cellStyle name="vntxt1 4" xfId="5119"/>
    <cellStyle name="vntxt1 4 2" xfId="5120"/>
    <cellStyle name="vntxt1 5" xfId="5121"/>
    <cellStyle name="vntxt1 5 2" xfId="5122"/>
    <cellStyle name="vntxt1 6" xfId="5123"/>
    <cellStyle name="vntxt1 6 2" xfId="5124"/>
    <cellStyle name="vntxt1 7" xfId="5125"/>
    <cellStyle name="vntxt1 7 2" xfId="5126"/>
    <cellStyle name="vntxt1 8" xfId="5127"/>
    <cellStyle name="vntxt1 8 2" xfId="5128"/>
    <cellStyle name="vntxt1 9" xfId="5129"/>
    <cellStyle name="vntxt1 9 2" xfId="5130"/>
    <cellStyle name="vntxt1_05-12  KH trung han 2016-2020 - Liem Thinh edited" xfId="5131"/>
    <cellStyle name="vntxt2" xfId="5132"/>
    <cellStyle name="vntxt2 2" xfId="5133"/>
    <cellStyle name="W?hrung [0]_35ERI8T2gbIEMixb4v26icuOo" xfId="5134"/>
    <cellStyle name="W?hrung_35ERI8T2gbIEMixb4v26icuOo" xfId="5135"/>
    <cellStyle name="Währung [0]_68574_Materialbedarfsliste" xfId="5136"/>
    <cellStyle name="Währung_68574_Materialbedarfsliste" xfId="5137"/>
    <cellStyle name="Walutowy [0]_Invoices2001Slovakia" xfId="5138"/>
    <cellStyle name="Walutowy_Invoices2001Slovakia" xfId="5139"/>
    <cellStyle name="Warning Text 2" xfId="5140"/>
    <cellStyle name="Warning Text 2 2" xfId="5141"/>
    <cellStyle name="wrap" xfId="5142"/>
    <cellStyle name="wrap 2" xfId="5143"/>
    <cellStyle name="Wไhrung [0]_35ERI8T2gbIEMixb4v26icuOo" xfId="5144"/>
    <cellStyle name="Wไhrung_35ERI8T2gbIEMixb4v26icuOo" xfId="5145"/>
    <cellStyle name="xan1" xfId="5146"/>
    <cellStyle name="xan1 2" xfId="5147"/>
    <cellStyle name="xan1 2 2" xfId="5148"/>
    <cellStyle name="xan1 2 3" xfId="5149"/>
    <cellStyle name="xan1 2 4" xfId="5150"/>
    <cellStyle name="xuan" xfId="5151"/>
    <cellStyle name="xuan 2" xfId="5152"/>
    <cellStyle name="y" xfId="5153"/>
    <cellStyle name="y 2" xfId="5154"/>
    <cellStyle name="y 2 2" xfId="5155"/>
    <cellStyle name="y 3" xfId="5156"/>
    <cellStyle name="Ý kh¸c_B¶ng 1 (2)" xfId="5157"/>
    <cellStyle name="เครื่องหมายสกุลเงิน [0]_FTC_OFFER" xfId="5158"/>
    <cellStyle name="เครื่องหมายสกุลเงิน_FTC_OFFER" xfId="5159"/>
    <cellStyle name="ปกติ_FTC_OFFER" xfId="5160"/>
    <cellStyle name=" [0.00]_ Att. 1- Cover" xfId="5161"/>
    <cellStyle name="_ Att. 1- Cover" xfId="5162"/>
    <cellStyle name="?_ Att. 1- Cover" xfId="5163"/>
    <cellStyle name="똿뗦먛귟 [0.00]_PRODUCT DETAIL Q1" xfId="5164"/>
    <cellStyle name="똿뗦먛귟_PRODUCT DETAIL Q1" xfId="5165"/>
    <cellStyle name="믅됞 [0.00]_PRODUCT DETAIL Q1" xfId="5166"/>
    <cellStyle name="믅됞_PRODUCT DETAIL Q1" xfId="5167"/>
    <cellStyle name="백분율_††††† " xfId="5168"/>
    <cellStyle name="뷭?_BOOKSHIP" xfId="5169"/>
    <cellStyle name="안건회계법인" xfId="5170"/>
    <cellStyle name="안건회계법인 2" xfId="5171"/>
    <cellStyle name="콤맀_Sheet1_총괄표 (수출입) (2)" xfId="5172"/>
    <cellStyle name="콤마 [ - 유형1" xfId="5173"/>
    <cellStyle name="콤마 [ - 유형1 2" xfId="5174"/>
    <cellStyle name="콤마 [ - 유형2" xfId="5175"/>
    <cellStyle name="콤마 [ - 유형2 2" xfId="5176"/>
    <cellStyle name="콤마 [ - 유형3" xfId="5177"/>
    <cellStyle name="콤마 [ - 유형3 2" xfId="5178"/>
    <cellStyle name="콤마 [ - 유형4" xfId="5179"/>
    <cellStyle name="콤마 [ - 유형4 2" xfId="5180"/>
    <cellStyle name="콤마 [ - 유형5" xfId="5181"/>
    <cellStyle name="콤마 [ - 유형5 2" xfId="5182"/>
    <cellStyle name="콤마 [ - 유형6" xfId="5183"/>
    <cellStyle name="콤마 [ - 유형6 2" xfId="5184"/>
    <cellStyle name="콤마 [ - 유형7" xfId="5185"/>
    <cellStyle name="콤마 [ - 유형7 2" xfId="5186"/>
    <cellStyle name="콤마 [ - 유형8" xfId="5187"/>
    <cellStyle name="콤마 [ - 유형8 2" xfId="5188"/>
    <cellStyle name="콤마 [0]_ 비목별 월별기술 " xfId="5189"/>
    <cellStyle name="콤마_ 비목별 월별기술 " xfId="5190"/>
    <cellStyle name="통화 [0]_††††† " xfId="5191"/>
    <cellStyle name="통화_††††† " xfId="5192"/>
    <cellStyle name="표섀_변경(최종)" xfId="5193"/>
    <cellStyle name="표준_ 97년 경영분석(안)" xfId="5194"/>
    <cellStyle name="표줠_Sheet1_1_총괄표 (수출입) (2)" xfId="5195"/>
    <cellStyle name="一般_00Q3902REV.1" xfId="5196"/>
    <cellStyle name="千分位[0]_00Q3902REV.1" xfId="5197"/>
    <cellStyle name="千分位_00Q3902REV.1" xfId="5198"/>
    <cellStyle name="桁区切り [0.00]_BE-BQ" xfId="5199"/>
    <cellStyle name="桁区切り_BE-BQ" xfId="5200"/>
    <cellStyle name="標準_(A1)BOQ " xfId="5201"/>
    <cellStyle name="貨幣 [0]_00Q3902REV.1" xfId="5202"/>
    <cellStyle name="貨幣[0]_BRE" xfId="5203"/>
    <cellStyle name="貨幣_00Q3902REV.1" xfId="5204"/>
    <cellStyle name="通貨 [0.00]_BE-BQ" xfId="5205"/>
    <cellStyle name="通貨_BE-BQ" xfId="520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D88"/>
  <sheetViews>
    <sheetView zoomScale="70" zoomScaleNormal="70" workbookViewId="0">
      <pane xSplit="2" ySplit="7" topLeftCell="C60" activePane="bottomRight" state="frozen"/>
      <selection pane="topRight" activeCell="C1" sqref="C1"/>
      <selection pane="bottomLeft" activeCell="A8" sqref="A8"/>
      <selection pane="bottomRight" activeCell="G60" sqref="G60"/>
    </sheetView>
  </sheetViews>
  <sheetFormatPr defaultColWidth="8.88671875" defaultRowHeight="15.6"/>
  <cols>
    <col min="1" max="1" width="9.6640625" style="5" customWidth="1"/>
    <col min="2" max="2" width="40.6640625" style="4" customWidth="1"/>
    <col min="3" max="4" width="10.109375" style="4" customWidth="1"/>
    <col min="5" max="5" width="22.6640625" style="5" customWidth="1"/>
    <col min="6" max="7" width="15.33203125" style="4" customWidth="1"/>
    <col min="8" max="8" width="27.6640625" style="5" customWidth="1"/>
    <col min="9" max="10" width="12.6640625" style="4" customWidth="1"/>
    <col min="11" max="11" width="15.6640625" style="4" hidden="1" customWidth="1"/>
    <col min="12" max="13" width="12.6640625" style="4" hidden="1" customWidth="1"/>
    <col min="14" max="15" width="15.109375" style="4" hidden="1" customWidth="1"/>
    <col min="16" max="17" width="12.6640625" style="4" hidden="1" customWidth="1"/>
    <col min="18" max="18" width="18.5546875" style="4" customWidth="1"/>
    <col min="19" max="21" width="12.6640625" style="4" customWidth="1"/>
    <col min="22" max="22" width="18.109375" style="5" customWidth="1"/>
    <col min="23" max="23" width="25.33203125" style="4" customWidth="1"/>
    <col min="24" max="24" width="11.33203125" style="4" hidden="1" customWidth="1"/>
    <col min="25" max="25" width="17" style="4" hidden="1" customWidth="1"/>
    <col min="26" max="26" width="9.6640625" style="4" hidden="1" customWidth="1"/>
    <col min="27" max="27" width="16.6640625" style="4" hidden="1" customWidth="1"/>
    <col min="28" max="28" width="0" style="4" hidden="1" customWidth="1"/>
    <col min="29" max="29" width="13" style="4" hidden="1" customWidth="1"/>
    <col min="30" max="30" width="12.33203125" style="4" bestFit="1" customWidth="1"/>
    <col min="31" max="16384" width="8.88671875" style="4"/>
  </cols>
  <sheetData>
    <row r="1" spans="1:30" ht="28.2" customHeight="1">
      <c r="A1" s="97" t="s">
        <v>163</v>
      </c>
      <c r="B1" s="97"/>
      <c r="C1" s="97"/>
      <c r="D1" s="97"/>
      <c r="E1" s="97"/>
      <c r="F1" s="97"/>
      <c r="G1" s="97"/>
      <c r="H1" s="97"/>
      <c r="I1" s="97"/>
      <c r="J1" s="97"/>
      <c r="K1" s="97"/>
      <c r="L1" s="97"/>
      <c r="M1" s="97"/>
      <c r="N1" s="97"/>
      <c r="O1" s="97"/>
      <c r="P1" s="97"/>
      <c r="Q1" s="97"/>
      <c r="R1" s="97"/>
      <c r="S1" s="97"/>
      <c r="T1" s="97"/>
      <c r="U1" s="97"/>
      <c r="V1" s="97"/>
      <c r="W1" s="97"/>
    </row>
    <row r="2" spans="1:30" ht="28.2" customHeight="1">
      <c r="A2" s="95" t="s">
        <v>162</v>
      </c>
      <c r="B2" s="95"/>
      <c r="C2" s="95"/>
      <c r="D2" s="95"/>
      <c r="E2" s="95"/>
      <c r="F2" s="95"/>
      <c r="G2" s="95"/>
      <c r="H2" s="95"/>
      <c r="I2" s="95"/>
      <c r="J2" s="95"/>
      <c r="K2" s="95"/>
      <c r="L2" s="95"/>
      <c r="M2" s="95"/>
      <c r="N2" s="95"/>
      <c r="O2" s="95"/>
      <c r="P2" s="95"/>
      <c r="Q2" s="95"/>
      <c r="R2" s="95"/>
      <c r="S2" s="95"/>
      <c r="T2" s="95"/>
      <c r="U2" s="95"/>
      <c r="V2" s="95"/>
      <c r="W2" s="95"/>
    </row>
    <row r="3" spans="1:30">
      <c r="S3" s="98"/>
      <c r="T3" s="98"/>
      <c r="U3" s="98"/>
      <c r="V3" s="98"/>
      <c r="W3" s="98"/>
      <c r="Y3" s="4" t="s">
        <v>47</v>
      </c>
    </row>
    <row r="4" spans="1:30" s="6" customFormat="1" ht="15.75" customHeight="1">
      <c r="A4" s="99" t="s">
        <v>2</v>
      </c>
      <c r="B4" s="96" t="s">
        <v>1</v>
      </c>
      <c r="C4" s="96" t="s">
        <v>22</v>
      </c>
      <c r="D4" s="96"/>
      <c r="E4" s="96" t="s">
        <v>61</v>
      </c>
      <c r="F4" s="96"/>
      <c r="G4" s="96"/>
      <c r="H4" s="96" t="s">
        <v>23</v>
      </c>
      <c r="I4" s="96"/>
      <c r="J4" s="96" t="s">
        <v>11</v>
      </c>
      <c r="K4" s="96" t="s">
        <v>53</v>
      </c>
      <c r="L4" s="96"/>
      <c r="M4" s="96"/>
      <c r="N4" s="96"/>
      <c r="O4" s="96"/>
      <c r="P4" s="96"/>
      <c r="Q4" s="96"/>
      <c r="R4" s="96" t="s">
        <v>66</v>
      </c>
      <c r="S4" s="96" t="s">
        <v>71</v>
      </c>
      <c r="T4" s="96"/>
      <c r="U4" s="96" t="s">
        <v>67</v>
      </c>
      <c r="V4" s="96" t="s">
        <v>12</v>
      </c>
      <c r="W4" s="96" t="s">
        <v>3</v>
      </c>
    </row>
    <row r="5" spans="1:30" s="6" customFormat="1" ht="34.200000000000003" customHeight="1">
      <c r="A5" s="99"/>
      <c r="B5" s="96"/>
      <c r="C5" s="96"/>
      <c r="D5" s="96"/>
      <c r="E5" s="96"/>
      <c r="F5" s="96"/>
      <c r="G5" s="96"/>
      <c r="H5" s="96"/>
      <c r="I5" s="96"/>
      <c r="J5" s="96"/>
      <c r="K5" s="96"/>
      <c r="L5" s="96"/>
      <c r="M5" s="96"/>
      <c r="N5" s="96"/>
      <c r="O5" s="96"/>
      <c r="P5" s="96"/>
      <c r="Q5" s="96"/>
      <c r="R5" s="96"/>
      <c r="S5" s="96"/>
      <c r="T5" s="96"/>
      <c r="U5" s="96"/>
      <c r="V5" s="96"/>
      <c r="W5" s="96"/>
    </row>
    <row r="6" spans="1:30" s="6" customFormat="1" ht="15.6" customHeight="1">
      <c r="A6" s="99"/>
      <c r="B6" s="96"/>
      <c r="C6" s="96" t="s">
        <v>20</v>
      </c>
      <c r="D6" s="96" t="s">
        <v>21</v>
      </c>
      <c r="E6" s="96" t="s">
        <v>13</v>
      </c>
      <c r="F6" s="96" t="s">
        <v>44</v>
      </c>
      <c r="G6" s="96"/>
      <c r="H6" s="96" t="s">
        <v>13</v>
      </c>
      <c r="I6" s="96" t="s">
        <v>24</v>
      </c>
      <c r="J6" s="96"/>
      <c r="K6" s="96" t="s">
        <v>50</v>
      </c>
      <c r="L6" s="96" t="s">
        <v>52</v>
      </c>
      <c r="M6" s="96" t="s">
        <v>51</v>
      </c>
      <c r="N6" s="96" t="s">
        <v>57</v>
      </c>
      <c r="O6" s="96" t="s">
        <v>58</v>
      </c>
      <c r="P6" s="96" t="s">
        <v>59</v>
      </c>
      <c r="Q6" s="96" t="s">
        <v>60</v>
      </c>
      <c r="R6" s="96"/>
      <c r="S6" s="96"/>
      <c r="T6" s="96"/>
      <c r="U6" s="96"/>
      <c r="V6" s="96"/>
      <c r="W6" s="96"/>
    </row>
    <row r="7" spans="1:30" s="6" customFormat="1" ht="100.2" customHeight="1">
      <c r="A7" s="99"/>
      <c r="B7" s="96"/>
      <c r="C7" s="96"/>
      <c r="D7" s="96"/>
      <c r="E7" s="96"/>
      <c r="F7" s="7" t="s">
        <v>0</v>
      </c>
      <c r="G7" s="7" t="s">
        <v>56</v>
      </c>
      <c r="H7" s="96"/>
      <c r="I7" s="96"/>
      <c r="J7" s="96"/>
      <c r="K7" s="96"/>
      <c r="L7" s="96"/>
      <c r="M7" s="96"/>
      <c r="N7" s="96"/>
      <c r="O7" s="96"/>
      <c r="P7" s="96"/>
      <c r="Q7" s="96"/>
      <c r="R7" s="96"/>
      <c r="S7" s="7" t="s">
        <v>70</v>
      </c>
      <c r="T7" s="7" t="s">
        <v>72</v>
      </c>
      <c r="U7" s="96"/>
      <c r="V7" s="96"/>
      <c r="W7" s="96"/>
    </row>
    <row r="8" spans="1:30" s="12" customFormat="1">
      <c r="A8" s="7"/>
      <c r="B8" s="8" t="s">
        <v>25</v>
      </c>
      <c r="C8" s="8"/>
      <c r="D8" s="8"/>
      <c r="E8" s="7"/>
      <c r="F8" s="9"/>
      <c r="G8" s="9"/>
      <c r="H8" s="10"/>
      <c r="I8" s="9"/>
      <c r="J8" s="9"/>
      <c r="K8" s="9">
        <f t="shared" ref="K8:U8" si="0">K9+K84</f>
        <v>42033</v>
      </c>
      <c r="L8" s="9">
        <f t="shared" si="0"/>
        <v>0</v>
      </c>
      <c r="M8" s="9">
        <f t="shared" si="0"/>
        <v>0</v>
      </c>
      <c r="N8" s="9">
        <f t="shared" si="0"/>
        <v>0</v>
      </c>
      <c r="O8" s="9">
        <f t="shared" si="0"/>
        <v>-11</v>
      </c>
      <c r="P8" s="9">
        <f t="shared" si="0"/>
        <v>0</v>
      </c>
      <c r="Q8" s="9">
        <f t="shared" si="0"/>
        <v>0</v>
      </c>
      <c r="R8" s="9">
        <f t="shared" si="0"/>
        <v>287228</v>
      </c>
      <c r="S8" s="9">
        <f t="shared" si="0"/>
        <v>36064</v>
      </c>
      <c r="T8" s="9">
        <f t="shared" si="0"/>
        <v>36064</v>
      </c>
      <c r="U8" s="9">
        <f t="shared" si="0"/>
        <v>287228</v>
      </c>
      <c r="V8" s="11"/>
      <c r="W8" s="8"/>
    </row>
    <row r="9" spans="1:30" s="12" customFormat="1" ht="31.2">
      <c r="A9" s="7" t="s">
        <v>4</v>
      </c>
      <c r="B9" s="8" t="s">
        <v>26</v>
      </c>
      <c r="C9" s="8"/>
      <c r="D9" s="8"/>
      <c r="E9" s="7"/>
      <c r="F9" s="9"/>
      <c r="G9" s="9"/>
      <c r="H9" s="10"/>
      <c r="I9" s="9"/>
      <c r="J9" s="9"/>
      <c r="K9" s="9">
        <f t="shared" ref="K9:Q9" si="1">K10</f>
        <v>31633</v>
      </c>
      <c r="L9" s="9">
        <f t="shared" si="1"/>
        <v>0</v>
      </c>
      <c r="M9" s="9">
        <f t="shared" si="1"/>
        <v>0</v>
      </c>
      <c r="N9" s="9">
        <f t="shared" si="1"/>
        <v>0</v>
      </c>
      <c r="O9" s="9">
        <f t="shared" si="1"/>
        <v>-11</v>
      </c>
      <c r="P9" s="9">
        <f t="shared" si="1"/>
        <v>0</v>
      </c>
      <c r="Q9" s="9">
        <f t="shared" si="1"/>
        <v>0</v>
      </c>
      <c r="R9" s="9">
        <f>R10</f>
        <v>276828</v>
      </c>
      <c r="S9" s="9">
        <f t="shared" ref="S9:U9" si="2">S10</f>
        <v>35461</v>
      </c>
      <c r="T9" s="9">
        <f t="shared" si="2"/>
        <v>35461</v>
      </c>
      <c r="U9" s="9">
        <f t="shared" si="2"/>
        <v>276828</v>
      </c>
      <c r="V9" s="11"/>
      <c r="W9" s="8"/>
      <c r="AD9" s="44"/>
    </row>
    <row r="10" spans="1:30" s="12" customFormat="1">
      <c r="A10" s="7"/>
      <c r="B10" s="8" t="s">
        <v>27</v>
      </c>
      <c r="C10" s="8"/>
      <c r="D10" s="8"/>
      <c r="E10" s="7"/>
      <c r="F10" s="9"/>
      <c r="G10" s="9"/>
      <c r="H10" s="10"/>
      <c r="I10" s="9"/>
      <c r="J10" s="9"/>
      <c r="K10" s="9">
        <f t="shared" ref="K10:Q10" si="3">K14+K35+K58</f>
        <v>31633</v>
      </c>
      <c r="L10" s="9">
        <f t="shared" si="3"/>
        <v>0</v>
      </c>
      <c r="M10" s="9">
        <f t="shared" si="3"/>
        <v>0</v>
      </c>
      <c r="N10" s="9">
        <f t="shared" si="3"/>
        <v>0</v>
      </c>
      <c r="O10" s="9">
        <f t="shared" si="3"/>
        <v>-11</v>
      </c>
      <c r="P10" s="9">
        <f t="shared" si="3"/>
        <v>0</v>
      </c>
      <c r="Q10" s="9">
        <f t="shared" si="3"/>
        <v>0</v>
      </c>
      <c r="R10" s="9">
        <f>R11+R12+R13</f>
        <v>276828</v>
      </c>
      <c r="S10" s="9">
        <f t="shared" ref="S10:U10" si="4">S11+S12+S13</f>
        <v>35461</v>
      </c>
      <c r="T10" s="9">
        <f t="shared" si="4"/>
        <v>35461</v>
      </c>
      <c r="U10" s="9">
        <f t="shared" si="4"/>
        <v>276828</v>
      </c>
      <c r="V10" s="11"/>
      <c r="W10" s="8"/>
      <c r="X10" s="12">
        <v>1</v>
      </c>
    </row>
    <row r="11" spans="1:30" s="12" customFormat="1">
      <c r="A11" s="1" t="s">
        <v>5</v>
      </c>
      <c r="B11" s="2" t="s">
        <v>74</v>
      </c>
      <c r="C11" s="8"/>
      <c r="D11" s="8"/>
      <c r="E11" s="7"/>
      <c r="F11" s="9"/>
      <c r="G11" s="9"/>
      <c r="H11" s="10"/>
      <c r="I11" s="9"/>
      <c r="J11" s="9"/>
      <c r="K11" s="9"/>
      <c r="L11" s="9"/>
      <c r="M11" s="9"/>
      <c r="N11" s="9"/>
      <c r="O11" s="9"/>
      <c r="P11" s="9"/>
      <c r="Q11" s="9"/>
      <c r="R11" s="9">
        <v>29662</v>
      </c>
      <c r="S11" s="9">
        <v>17362</v>
      </c>
      <c r="T11" s="9"/>
      <c r="U11" s="9">
        <f>R11-S11+T11</f>
        <v>12300</v>
      </c>
      <c r="V11" s="25"/>
      <c r="W11" s="24"/>
      <c r="AD11" s="44"/>
    </row>
    <row r="12" spans="1:30" s="12" customFormat="1">
      <c r="A12" s="1" t="s">
        <v>6</v>
      </c>
      <c r="B12" s="2" t="s">
        <v>75</v>
      </c>
      <c r="C12" s="8"/>
      <c r="D12" s="8"/>
      <c r="E12" s="7"/>
      <c r="F12" s="9"/>
      <c r="G12" s="9"/>
      <c r="H12" s="10"/>
      <c r="I12" s="9"/>
      <c r="J12" s="9"/>
      <c r="K12" s="9"/>
      <c r="L12" s="9"/>
      <c r="M12" s="9"/>
      <c r="N12" s="9"/>
      <c r="O12" s="9"/>
      <c r="P12" s="9"/>
      <c r="Q12" s="9"/>
      <c r="R12" s="9">
        <v>40490</v>
      </c>
      <c r="S12" s="9">
        <v>8735</v>
      </c>
      <c r="T12" s="9"/>
      <c r="U12" s="9">
        <f>R12-S12+T12</f>
        <v>31755</v>
      </c>
      <c r="V12" s="11"/>
      <c r="W12" s="8"/>
    </row>
    <row r="13" spans="1:30" s="12" customFormat="1">
      <c r="A13" s="1" t="s">
        <v>10</v>
      </c>
      <c r="B13" s="3" t="s">
        <v>76</v>
      </c>
      <c r="C13" s="8"/>
      <c r="D13" s="8"/>
      <c r="E13" s="7"/>
      <c r="F13" s="9"/>
      <c r="G13" s="9"/>
      <c r="H13" s="10"/>
      <c r="I13" s="9"/>
      <c r="J13" s="9"/>
      <c r="K13" s="9"/>
      <c r="L13" s="9"/>
      <c r="M13" s="9"/>
      <c r="N13" s="9"/>
      <c r="O13" s="9"/>
      <c r="P13" s="9"/>
      <c r="Q13" s="9"/>
      <c r="R13" s="9">
        <f>R14+R17+R20+R32+R35+R44+R48+R58+R62+R41+R23+R29+R26</f>
        <v>206676</v>
      </c>
      <c r="S13" s="9">
        <f t="shared" ref="S13:U13" si="5">S14+S17+S20+S32+S35+S44+S48+S58+S62+S41+S23+S29+S26</f>
        <v>9364</v>
      </c>
      <c r="T13" s="9">
        <f t="shared" si="5"/>
        <v>35461</v>
      </c>
      <c r="U13" s="9">
        <f t="shared" si="5"/>
        <v>232773</v>
      </c>
      <c r="V13" s="11"/>
      <c r="W13" s="8"/>
    </row>
    <row r="14" spans="1:30" s="18" customFormat="1" ht="18.75" customHeight="1">
      <c r="A14" s="13" t="s">
        <v>121</v>
      </c>
      <c r="B14" s="14" t="s">
        <v>28</v>
      </c>
      <c r="C14" s="14"/>
      <c r="D14" s="14"/>
      <c r="E14" s="13"/>
      <c r="F14" s="15">
        <f>SUM(F15:F16)</f>
        <v>14950</v>
      </c>
      <c r="G14" s="15">
        <f>SUM(G15:G16)</f>
        <v>14950</v>
      </c>
      <c r="H14" s="16"/>
      <c r="I14" s="15">
        <f t="shared" ref="I14:R14" si="6">SUM(I15:I16)</f>
        <v>14193</v>
      </c>
      <c r="J14" s="15">
        <f t="shared" si="6"/>
        <v>0</v>
      </c>
      <c r="K14" s="15">
        <f t="shared" si="6"/>
        <v>14950</v>
      </c>
      <c r="L14" s="15">
        <f t="shared" si="6"/>
        <v>0</v>
      </c>
      <c r="M14" s="15">
        <f t="shared" si="6"/>
        <v>0</v>
      </c>
      <c r="N14" s="15">
        <f t="shared" si="6"/>
        <v>0</v>
      </c>
      <c r="O14" s="15">
        <f t="shared" si="6"/>
        <v>0</v>
      </c>
      <c r="P14" s="15">
        <f t="shared" si="6"/>
        <v>0</v>
      </c>
      <c r="Q14" s="15">
        <f t="shared" si="6"/>
        <v>0</v>
      </c>
      <c r="R14" s="15">
        <f t="shared" si="6"/>
        <v>14950</v>
      </c>
      <c r="S14" s="15">
        <f t="shared" ref="S14:U14" si="7">SUM(S15:S16)</f>
        <v>715</v>
      </c>
      <c r="T14" s="15"/>
      <c r="U14" s="15">
        <f t="shared" si="7"/>
        <v>14235</v>
      </c>
      <c r="V14" s="17"/>
      <c r="W14" s="14"/>
      <c r="X14" s="18">
        <v>2</v>
      </c>
    </row>
    <row r="15" spans="1:30" s="22" customFormat="1">
      <c r="A15" s="17"/>
      <c r="B15" s="19" t="s">
        <v>40</v>
      </c>
      <c r="C15" s="19"/>
      <c r="D15" s="19"/>
      <c r="E15" s="17"/>
      <c r="F15" s="20"/>
      <c r="G15" s="20"/>
      <c r="H15" s="21"/>
      <c r="I15" s="20"/>
      <c r="J15" s="20"/>
      <c r="K15" s="20"/>
      <c r="L15" s="20"/>
      <c r="M15" s="20"/>
      <c r="N15" s="20"/>
      <c r="O15" s="20"/>
      <c r="P15" s="20"/>
      <c r="Q15" s="20"/>
      <c r="R15" s="20">
        <f t="shared" ref="R15:R16" si="8">SUM(K15:Q15)</f>
        <v>0</v>
      </c>
      <c r="S15" s="20"/>
      <c r="T15" s="20"/>
      <c r="U15" s="20"/>
      <c r="V15" s="17"/>
      <c r="W15" s="19"/>
    </row>
    <row r="16" spans="1:30" ht="78">
      <c r="A16" s="11">
        <v>1</v>
      </c>
      <c r="B16" s="23" t="s">
        <v>29</v>
      </c>
      <c r="C16" s="11">
        <v>2021</v>
      </c>
      <c r="D16" s="11">
        <v>2023</v>
      </c>
      <c r="E16" s="11" t="s">
        <v>49</v>
      </c>
      <c r="F16" s="24">
        <v>14950</v>
      </c>
      <c r="G16" s="24">
        <v>14950</v>
      </c>
      <c r="H16" s="25" t="s">
        <v>62</v>
      </c>
      <c r="I16" s="24">
        <v>14193</v>
      </c>
      <c r="J16" s="24"/>
      <c r="K16" s="24">
        <v>14950</v>
      </c>
      <c r="L16" s="24"/>
      <c r="M16" s="24"/>
      <c r="N16" s="24"/>
      <c r="O16" s="24"/>
      <c r="P16" s="24"/>
      <c r="Q16" s="24"/>
      <c r="R16" s="24">
        <f t="shared" si="8"/>
        <v>14950</v>
      </c>
      <c r="S16" s="24">
        <f>G16-I16-42</f>
        <v>715</v>
      </c>
      <c r="T16" s="24"/>
      <c r="U16" s="24">
        <f>R16-S16+T16</f>
        <v>14235</v>
      </c>
      <c r="V16" s="11" t="s">
        <v>14</v>
      </c>
      <c r="W16" s="23" t="s">
        <v>133</v>
      </c>
      <c r="X16" s="4">
        <v>0</v>
      </c>
      <c r="AC16" s="4">
        <v>7911777</v>
      </c>
      <c r="AD16" s="45"/>
    </row>
    <row r="17" spans="1:30" s="18" customFormat="1" ht="16.2">
      <c r="A17" s="13" t="s">
        <v>123</v>
      </c>
      <c r="B17" s="26" t="s">
        <v>116</v>
      </c>
      <c r="C17" s="13"/>
      <c r="D17" s="13"/>
      <c r="E17" s="13"/>
      <c r="F17" s="15">
        <f>F19</f>
        <v>21800</v>
      </c>
      <c r="G17" s="15">
        <f t="shared" ref="G17:U17" si="9">G19</f>
        <v>5000</v>
      </c>
      <c r="H17" s="15"/>
      <c r="I17" s="15">
        <f t="shared" si="9"/>
        <v>21210</v>
      </c>
      <c r="J17" s="15">
        <f t="shared" si="9"/>
        <v>0</v>
      </c>
      <c r="K17" s="15">
        <f t="shared" si="9"/>
        <v>0</v>
      </c>
      <c r="L17" s="15">
        <f t="shared" si="9"/>
        <v>0</v>
      </c>
      <c r="M17" s="15">
        <f t="shared" si="9"/>
        <v>0</v>
      </c>
      <c r="N17" s="15">
        <f t="shared" si="9"/>
        <v>0</v>
      </c>
      <c r="O17" s="15">
        <f t="shared" si="9"/>
        <v>0</v>
      </c>
      <c r="P17" s="15">
        <f t="shared" si="9"/>
        <v>0</v>
      </c>
      <c r="Q17" s="15">
        <f t="shared" si="9"/>
        <v>0</v>
      </c>
      <c r="R17" s="15">
        <f t="shared" si="9"/>
        <v>5000</v>
      </c>
      <c r="S17" s="15">
        <f t="shared" si="9"/>
        <v>0</v>
      </c>
      <c r="T17" s="15">
        <f t="shared" si="9"/>
        <v>167</v>
      </c>
      <c r="U17" s="15">
        <f t="shared" si="9"/>
        <v>5167</v>
      </c>
      <c r="V17" s="13"/>
      <c r="W17" s="14"/>
      <c r="AD17" s="46"/>
    </row>
    <row r="18" spans="1:30">
      <c r="A18" s="11"/>
      <c r="B18" s="27" t="s">
        <v>117</v>
      </c>
      <c r="C18" s="11"/>
      <c r="D18" s="11"/>
      <c r="E18" s="11"/>
      <c r="F18" s="24"/>
      <c r="G18" s="24"/>
      <c r="H18" s="25"/>
      <c r="I18" s="24"/>
      <c r="J18" s="24"/>
      <c r="K18" s="24"/>
      <c r="L18" s="24"/>
      <c r="M18" s="24"/>
      <c r="N18" s="24"/>
      <c r="O18" s="24"/>
      <c r="P18" s="24"/>
      <c r="Q18" s="24"/>
      <c r="R18" s="24"/>
      <c r="S18" s="24"/>
      <c r="T18" s="24"/>
      <c r="U18" s="24"/>
      <c r="V18" s="11"/>
      <c r="W18" s="23"/>
    </row>
    <row r="19" spans="1:30" ht="46.8">
      <c r="A19" s="11">
        <v>2</v>
      </c>
      <c r="B19" s="37" t="s">
        <v>139</v>
      </c>
      <c r="C19" s="11">
        <v>2020</v>
      </c>
      <c r="D19" s="11">
        <v>2021</v>
      </c>
      <c r="E19" s="38" t="s">
        <v>141</v>
      </c>
      <c r="F19" s="39">
        <v>21800</v>
      </c>
      <c r="G19" s="39">
        <v>5000</v>
      </c>
      <c r="H19" s="25" t="s">
        <v>140</v>
      </c>
      <c r="I19" s="24">
        <v>21210</v>
      </c>
      <c r="J19" s="24">
        <v>0</v>
      </c>
      <c r="K19" s="24"/>
      <c r="L19" s="24"/>
      <c r="M19" s="24"/>
      <c r="N19" s="24"/>
      <c r="O19" s="24"/>
      <c r="P19" s="24"/>
      <c r="Q19" s="24"/>
      <c r="R19" s="24">
        <v>5000</v>
      </c>
      <c r="S19" s="24"/>
      <c r="T19" s="24">
        <v>167</v>
      </c>
      <c r="U19" s="24">
        <f>R19-S19+T19</f>
        <v>5167</v>
      </c>
      <c r="V19" s="11" t="s">
        <v>14</v>
      </c>
      <c r="W19" s="28"/>
    </row>
    <row r="20" spans="1:30" s="18" customFormat="1" ht="16.2">
      <c r="A20" s="13" t="s">
        <v>124</v>
      </c>
      <c r="B20" s="26" t="s">
        <v>119</v>
      </c>
      <c r="C20" s="13"/>
      <c r="D20" s="13"/>
      <c r="E20" s="13"/>
      <c r="F20" s="15">
        <f>F22</f>
        <v>18229</v>
      </c>
      <c r="G20" s="15">
        <f t="shared" ref="G20:U20" si="10">G22</f>
        <v>0</v>
      </c>
      <c r="H20" s="15"/>
      <c r="I20" s="15">
        <f t="shared" si="10"/>
        <v>15872</v>
      </c>
      <c r="J20" s="15">
        <f t="shared" si="10"/>
        <v>16106</v>
      </c>
      <c r="K20" s="15">
        <f t="shared" si="10"/>
        <v>0</v>
      </c>
      <c r="L20" s="15">
        <f t="shared" si="10"/>
        <v>0</v>
      </c>
      <c r="M20" s="15">
        <f t="shared" si="10"/>
        <v>0</v>
      </c>
      <c r="N20" s="15">
        <f t="shared" si="10"/>
        <v>0</v>
      </c>
      <c r="O20" s="15">
        <f t="shared" si="10"/>
        <v>0</v>
      </c>
      <c r="P20" s="15">
        <f t="shared" si="10"/>
        <v>0</v>
      </c>
      <c r="Q20" s="15">
        <f t="shared" si="10"/>
        <v>0</v>
      </c>
      <c r="R20" s="15">
        <f t="shared" si="10"/>
        <v>0</v>
      </c>
      <c r="S20" s="15">
        <f t="shared" si="10"/>
        <v>0</v>
      </c>
      <c r="T20" s="15">
        <f t="shared" si="10"/>
        <v>154</v>
      </c>
      <c r="U20" s="15">
        <f t="shared" si="10"/>
        <v>154</v>
      </c>
      <c r="V20" s="13"/>
      <c r="W20" s="14"/>
    </row>
    <row r="21" spans="1:30">
      <c r="A21" s="11"/>
      <c r="B21" s="27" t="s">
        <v>117</v>
      </c>
      <c r="C21" s="11"/>
      <c r="D21" s="11"/>
      <c r="E21" s="11"/>
      <c r="F21" s="24"/>
      <c r="G21" s="24"/>
      <c r="H21" s="25"/>
      <c r="I21" s="24"/>
      <c r="J21" s="24"/>
      <c r="K21" s="24"/>
      <c r="L21" s="24"/>
      <c r="M21" s="24"/>
      <c r="N21" s="24"/>
      <c r="O21" s="24"/>
      <c r="P21" s="24"/>
      <c r="Q21" s="24"/>
      <c r="R21" s="24"/>
      <c r="S21" s="24"/>
      <c r="T21" s="24"/>
      <c r="U21" s="24"/>
      <c r="V21" s="11"/>
      <c r="W21" s="23"/>
    </row>
    <row r="22" spans="1:30" ht="107.4" customHeight="1">
      <c r="A22" s="40">
        <v>3</v>
      </c>
      <c r="B22" s="23" t="s">
        <v>142</v>
      </c>
      <c r="C22" s="40">
        <v>2008</v>
      </c>
      <c r="D22" s="40">
        <v>2014</v>
      </c>
      <c r="E22" s="40" t="s">
        <v>144</v>
      </c>
      <c r="F22" s="24">
        <v>18229</v>
      </c>
      <c r="G22" s="24"/>
      <c r="H22" s="25" t="s">
        <v>120</v>
      </c>
      <c r="I22" s="24">
        <v>15872</v>
      </c>
      <c r="J22" s="24">
        <v>16106</v>
      </c>
      <c r="K22" s="24"/>
      <c r="L22" s="24"/>
      <c r="M22" s="24"/>
      <c r="N22" s="24"/>
      <c r="O22" s="24"/>
      <c r="P22" s="24"/>
      <c r="Q22" s="24"/>
      <c r="R22" s="24"/>
      <c r="S22" s="24"/>
      <c r="T22" s="24">
        <v>154</v>
      </c>
      <c r="U22" s="24">
        <f>R22-S22+T22</f>
        <v>154</v>
      </c>
      <c r="V22" s="40" t="s">
        <v>118</v>
      </c>
      <c r="W22" s="23" t="s">
        <v>134</v>
      </c>
      <c r="AD22" s="45"/>
    </row>
    <row r="23" spans="1:30" s="18" customFormat="1" ht="16.2">
      <c r="A23" s="13" t="s">
        <v>125</v>
      </c>
      <c r="B23" s="14" t="s">
        <v>152</v>
      </c>
      <c r="C23" s="13"/>
      <c r="D23" s="13"/>
      <c r="E23" s="13"/>
      <c r="F23" s="15">
        <f>F25</f>
        <v>1586</v>
      </c>
      <c r="G23" s="15">
        <f t="shared" ref="G23:U23" si="11">G25</f>
        <v>1586</v>
      </c>
      <c r="H23" s="15">
        <f t="shared" si="11"/>
        <v>0</v>
      </c>
      <c r="I23" s="15">
        <f t="shared" si="11"/>
        <v>0</v>
      </c>
      <c r="J23" s="15">
        <f t="shared" si="11"/>
        <v>0</v>
      </c>
      <c r="K23" s="15">
        <f t="shared" si="11"/>
        <v>0</v>
      </c>
      <c r="L23" s="15">
        <f t="shared" si="11"/>
        <v>0</v>
      </c>
      <c r="M23" s="15">
        <f t="shared" si="11"/>
        <v>0</v>
      </c>
      <c r="N23" s="15">
        <f t="shared" si="11"/>
        <v>0</v>
      </c>
      <c r="O23" s="15">
        <f t="shared" si="11"/>
        <v>0</v>
      </c>
      <c r="P23" s="15">
        <f t="shared" si="11"/>
        <v>0</v>
      </c>
      <c r="Q23" s="15">
        <f t="shared" si="11"/>
        <v>0</v>
      </c>
      <c r="R23" s="15">
        <f t="shared" si="11"/>
        <v>0</v>
      </c>
      <c r="S23" s="15">
        <f t="shared" si="11"/>
        <v>0</v>
      </c>
      <c r="T23" s="15">
        <f t="shared" si="11"/>
        <v>1586</v>
      </c>
      <c r="U23" s="15">
        <f t="shared" si="11"/>
        <v>1586</v>
      </c>
      <c r="V23" s="13"/>
      <c r="W23" s="14"/>
    </row>
    <row r="24" spans="1:30">
      <c r="A24" s="40"/>
      <c r="B24" s="19" t="s">
        <v>40</v>
      </c>
      <c r="C24" s="40"/>
      <c r="D24" s="40"/>
      <c r="E24" s="40"/>
      <c r="F24" s="24"/>
      <c r="G24" s="24"/>
      <c r="H24" s="25"/>
      <c r="I24" s="24"/>
      <c r="J24" s="24"/>
      <c r="K24" s="24"/>
      <c r="L24" s="24"/>
      <c r="M24" s="24"/>
      <c r="N24" s="24"/>
      <c r="O24" s="24"/>
      <c r="P24" s="24"/>
      <c r="Q24" s="24"/>
      <c r="R24" s="24">
        <v>0</v>
      </c>
      <c r="S24" s="24"/>
      <c r="T24" s="24"/>
      <c r="U24" s="24"/>
      <c r="V24" s="40"/>
      <c r="W24" s="23"/>
    </row>
    <row r="25" spans="1:30">
      <c r="A25" s="40">
        <v>4</v>
      </c>
      <c r="B25" s="23" t="s">
        <v>145</v>
      </c>
      <c r="C25" s="40">
        <v>2023</v>
      </c>
      <c r="D25" s="40">
        <v>2025</v>
      </c>
      <c r="E25" s="40"/>
      <c r="F25" s="24">
        <v>1586</v>
      </c>
      <c r="G25" s="24">
        <v>1586</v>
      </c>
      <c r="H25" s="25"/>
      <c r="I25" s="24"/>
      <c r="J25" s="24"/>
      <c r="K25" s="24"/>
      <c r="L25" s="24"/>
      <c r="M25" s="24"/>
      <c r="N25" s="24"/>
      <c r="O25" s="24"/>
      <c r="P25" s="24"/>
      <c r="Q25" s="24"/>
      <c r="R25" s="24"/>
      <c r="S25" s="24"/>
      <c r="T25" s="24">
        <v>1586</v>
      </c>
      <c r="U25" s="24">
        <f>R25-S25+T25</f>
        <v>1586</v>
      </c>
      <c r="V25" s="40"/>
      <c r="W25" s="23"/>
    </row>
    <row r="26" spans="1:30" s="18" customFormat="1" ht="16.2">
      <c r="A26" s="13" t="s">
        <v>126</v>
      </c>
      <c r="B26" s="43" t="s">
        <v>153</v>
      </c>
      <c r="C26" s="13"/>
      <c r="D26" s="13"/>
      <c r="E26" s="13"/>
      <c r="F26" s="15">
        <f>F28</f>
        <v>23747</v>
      </c>
      <c r="G26" s="15">
        <f t="shared" ref="G26:U26" si="12">G28</f>
        <v>23747</v>
      </c>
      <c r="H26" s="15"/>
      <c r="I26" s="15">
        <f t="shared" si="12"/>
        <v>20609</v>
      </c>
      <c r="J26" s="15">
        <f t="shared" si="12"/>
        <v>0</v>
      </c>
      <c r="K26" s="15">
        <f t="shared" si="12"/>
        <v>0</v>
      </c>
      <c r="L26" s="15">
        <f t="shared" si="12"/>
        <v>0</v>
      </c>
      <c r="M26" s="15">
        <f t="shared" si="12"/>
        <v>0</v>
      </c>
      <c r="N26" s="15">
        <f t="shared" si="12"/>
        <v>0</v>
      </c>
      <c r="O26" s="15">
        <f t="shared" si="12"/>
        <v>0</v>
      </c>
      <c r="P26" s="15">
        <f t="shared" si="12"/>
        <v>0</v>
      </c>
      <c r="Q26" s="15">
        <f t="shared" si="12"/>
        <v>0</v>
      </c>
      <c r="R26" s="15">
        <f t="shared" si="12"/>
        <v>23747</v>
      </c>
      <c r="S26" s="15">
        <f t="shared" si="12"/>
        <v>2838</v>
      </c>
      <c r="T26" s="15">
        <f t="shared" si="12"/>
        <v>0</v>
      </c>
      <c r="U26" s="15">
        <f t="shared" si="12"/>
        <v>20909</v>
      </c>
      <c r="V26" s="13"/>
      <c r="W26" s="14"/>
    </row>
    <row r="27" spans="1:30">
      <c r="A27" s="41"/>
      <c r="B27" s="19" t="s">
        <v>40</v>
      </c>
      <c r="C27" s="41"/>
      <c r="D27" s="41"/>
      <c r="E27" s="41"/>
      <c r="F27" s="24"/>
      <c r="G27" s="24"/>
      <c r="H27" s="25"/>
      <c r="I27" s="24"/>
      <c r="J27" s="24"/>
      <c r="K27" s="24"/>
      <c r="L27" s="24"/>
      <c r="M27" s="24"/>
      <c r="N27" s="24"/>
      <c r="O27" s="24"/>
      <c r="P27" s="24"/>
      <c r="Q27" s="24"/>
      <c r="R27" s="24"/>
      <c r="S27" s="24"/>
      <c r="T27" s="24"/>
      <c r="U27" s="24"/>
      <c r="V27" s="41"/>
      <c r="W27" s="23"/>
    </row>
    <row r="28" spans="1:30" ht="31.2">
      <c r="A28" s="41">
        <v>5</v>
      </c>
      <c r="B28" s="37" t="s">
        <v>154</v>
      </c>
      <c r="C28" s="37">
        <v>2021</v>
      </c>
      <c r="D28" s="37">
        <v>2022</v>
      </c>
      <c r="E28" s="38" t="s">
        <v>155</v>
      </c>
      <c r="F28" s="39">
        <v>23747</v>
      </c>
      <c r="G28" s="39">
        <v>23747</v>
      </c>
      <c r="H28" s="25"/>
      <c r="I28" s="24">
        <v>20609</v>
      </c>
      <c r="J28" s="24"/>
      <c r="K28" s="24"/>
      <c r="L28" s="24"/>
      <c r="M28" s="24"/>
      <c r="N28" s="24"/>
      <c r="O28" s="24"/>
      <c r="P28" s="24"/>
      <c r="Q28" s="24"/>
      <c r="R28" s="24">
        <v>23747</v>
      </c>
      <c r="S28" s="24">
        <f>23747-20909</f>
        <v>2838</v>
      </c>
      <c r="T28" s="24"/>
      <c r="U28" s="24">
        <f>R28-S28+T28</f>
        <v>20909</v>
      </c>
      <c r="V28" s="41" t="s">
        <v>157</v>
      </c>
      <c r="W28" s="23" t="s">
        <v>156</v>
      </c>
    </row>
    <row r="29" spans="1:30" s="18" customFormat="1" ht="16.2">
      <c r="A29" s="13" t="s">
        <v>127</v>
      </c>
      <c r="B29" s="14" t="s">
        <v>146</v>
      </c>
      <c r="C29" s="13"/>
      <c r="D29" s="13"/>
      <c r="E29" s="13"/>
      <c r="F29" s="15">
        <f>F31</f>
        <v>10000</v>
      </c>
      <c r="G29" s="15">
        <f t="shared" ref="G29:U29" si="13">G31</f>
        <v>8000</v>
      </c>
      <c r="H29" s="15">
        <f t="shared" si="13"/>
        <v>0</v>
      </c>
      <c r="I29" s="15">
        <f t="shared" si="13"/>
        <v>0</v>
      </c>
      <c r="J29" s="15">
        <f t="shared" si="13"/>
        <v>0</v>
      </c>
      <c r="K29" s="15">
        <f t="shared" si="13"/>
        <v>0</v>
      </c>
      <c r="L29" s="15">
        <f t="shared" si="13"/>
        <v>0</v>
      </c>
      <c r="M29" s="15">
        <f t="shared" si="13"/>
        <v>0</v>
      </c>
      <c r="N29" s="15">
        <f t="shared" si="13"/>
        <v>0</v>
      </c>
      <c r="O29" s="15">
        <f t="shared" si="13"/>
        <v>0</v>
      </c>
      <c r="P29" s="15">
        <f t="shared" si="13"/>
        <v>0</v>
      </c>
      <c r="Q29" s="15">
        <f t="shared" si="13"/>
        <v>0</v>
      </c>
      <c r="R29" s="15">
        <f t="shared" si="13"/>
        <v>0</v>
      </c>
      <c r="S29" s="15">
        <f t="shared" si="13"/>
        <v>0</v>
      </c>
      <c r="T29" s="15">
        <f t="shared" si="13"/>
        <v>8000</v>
      </c>
      <c r="U29" s="15">
        <f t="shared" si="13"/>
        <v>8000</v>
      </c>
      <c r="V29" s="13"/>
      <c r="W29" s="14"/>
    </row>
    <row r="30" spans="1:30">
      <c r="A30" s="40"/>
      <c r="B30" s="19" t="s">
        <v>40</v>
      </c>
      <c r="C30" s="40"/>
      <c r="D30" s="40"/>
      <c r="E30" s="40"/>
      <c r="F30" s="24"/>
      <c r="G30" s="24"/>
      <c r="H30" s="25"/>
      <c r="I30" s="24"/>
      <c r="J30" s="24"/>
      <c r="K30" s="24"/>
      <c r="L30" s="24"/>
      <c r="M30" s="24"/>
      <c r="N30" s="24"/>
      <c r="O30" s="24"/>
      <c r="P30" s="24"/>
      <c r="Q30" s="24"/>
      <c r="R30" s="24"/>
      <c r="S30" s="24"/>
      <c r="T30" s="24"/>
      <c r="U30" s="24"/>
      <c r="V30" s="40"/>
      <c r="W30" s="23"/>
    </row>
    <row r="31" spans="1:30" ht="46.8">
      <c r="A31" s="40">
        <v>6</v>
      </c>
      <c r="B31" s="23" t="s">
        <v>147</v>
      </c>
      <c r="C31" s="40">
        <v>2023</v>
      </c>
      <c r="D31" s="40">
        <v>2025</v>
      </c>
      <c r="E31" s="40"/>
      <c r="F31" s="24">
        <v>10000</v>
      </c>
      <c r="G31" s="24">
        <v>8000</v>
      </c>
      <c r="H31" s="25"/>
      <c r="I31" s="24"/>
      <c r="J31" s="24"/>
      <c r="K31" s="24"/>
      <c r="L31" s="24"/>
      <c r="M31" s="24"/>
      <c r="N31" s="24"/>
      <c r="O31" s="24"/>
      <c r="P31" s="24"/>
      <c r="Q31" s="24"/>
      <c r="R31" s="24"/>
      <c r="S31" s="24"/>
      <c r="T31" s="24">
        <v>8000</v>
      </c>
      <c r="U31" s="24">
        <f>R31-S31+T31</f>
        <v>8000</v>
      </c>
      <c r="V31" s="40" t="s">
        <v>112</v>
      </c>
      <c r="W31" s="23" t="s">
        <v>148</v>
      </c>
    </row>
    <row r="32" spans="1:30" s="18" customFormat="1" ht="16.2">
      <c r="A32" s="13" t="s">
        <v>129</v>
      </c>
      <c r="B32" s="14" t="s">
        <v>99</v>
      </c>
      <c r="C32" s="13"/>
      <c r="D32" s="13"/>
      <c r="E32" s="13"/>
      <c r="F32" s="15">
        <f>F34</f>
        <v>5000</v>
      </c>
      <c r="G32" s="15">
        <f t="shared" ref="G32:U32" si="14">G34</f>
        <v>1700</v>
      </c>
      <c r="H32" s="15">
        <f t="shared" si="14"/>
        <v>0</v>
      </c>
      <c r="I32" s="15">
        <f t="shared" si="14"/>
        <v>0</v>
      </c>
      <c r="J32" s="15">
        <f t="shared" si="14"/>
        <v>0</v>
      </c>
      <c r="K32" s="15">
        <f t="shared" si="14"/>
        <v>0</v>
      </c>
      <c r="L32" s="15">
        <f t="shared" si="14"/>
        <v>0</v>
      </c>
      <c r="M32" s="15">
        <f t="shared" si="14"/>
        <v>0</v>
      </c>
      <c r="N32" s="15">
        <f t="shared" si="14"/>
        <v>0</v>
      </c>
      <c r="O32" s="15">
        <f t="shared" si="14"/>
        <v>0</v>
      </c>
      <c r="P32" s="15">
        <f t="shared" si="14"/>
        <v>0</v>
      </c>
      <c r="Q32" s="15">
        <f t="shared" si="14"/>
        <v>0</v>
      </c>
      <c r="R32" s="15">
        <f t="shared" si="14"/>
        <v>0</v>
      </c>
      <c r="S32" s="15">
        <f t="shared" si="14"/>
        <v>0</v>
      </c>
      <c r="T32" s="15">
        <f t="shared" si="14"/>
        <v>1700</v>
      </c>
      <c r="U32" s="15">
        <f t="shared" si="14"/>
        <v>1700</v>
      </c>
      <c r="V32" s="13"/>
      <c r="W32" s="14"/>
    </row>
    <row r="33" spans="1:29">
      <c r="A33" s="11"/>
      <c r="B33" s="19" t="s">
        <v>40</v>
      </c>
      <c r="C33" s="11"/>
      <c r="D33" s="11"/>
      <c r="E33" s="11"/>
      <c r="F33" s="24"/>
      <c r="G33" s="24"/>
      <c r="H33" s="25"/>
      <c r="I33" s="24"/>
      <c r="J33" s="24"/>
      <c r="K33" s="24"/>
      <c r="L33" s="24"/>
      <c r="M33" s="24"/>
      <c r="N33" s="24"/>
      <c r="O33" s="24"/>
      <c r="P33" s="24"/>
      <c r="Q33" s="24"/>
      <c r="R33" s="24"/>
      <c r="S33" s="24"/>
      <c r="T33" s="24"/>
      <c r="U33" s="24"/>
      <c r="V33" s="11"/>
      <c r="W33" s="23"/>
    </row>
    <row r="34" spans="1:29" ht="78">
      <c r="A34" s="11">
        <v>7</v>
      </c>
      <c r="B34" s="23" t="s">
        <v>100</v>
      </c>
      <c r="C34" s="11">
        <v>2023</v>
      </c>
      <c r="D34" s="11">
        <v>2025</v>
      </c>
      <c r="E34" s="47" t="s">
        <v>164</v>
      </c>
      <c r="F34" s="24">
        <v>5000</v>
      </c>
      <c r="G34" s="24">
        <v>1700</v>
      </c>
      <c r="H34" s="25"/>
      <c r="I34" s="24"/>
      <c r="J34" s="24"/>
      <c r="K34" s="24"/>
      <c r="L34" s="24"/>
      <c r="M34" s="24"/>
      <c r="N34" s="24"/>
      <c r="O34" s="24"/>
      <c r="P34" s="24"/>
      <c r="Q34" s="24"/>
      <c r="R34" s="24">
        <v>0</v>
      </c>
      <c r="S34" s="24"/>
      <c r="T34" s="24">
        <v>1700</v>
      </c>
      <c r="U34" s="24">
        <f>R34-S34+T34</f>
        <v>1700</v>
      </c>
      <c r="V34" s="11" t="s">
        <v>135</v>
      </c>
      <c r="W34" s="23" t="s">
        <v>149</v>
      </c>
    </row>
    <row r="35" spans="1:29" s="18" customFormat="1" ht="16.2">
      <c r="A35" s="13" t="s">
        <v>130</v>
      </c>
      <c r="B35" s="14" t="s">
        <v>15</v>
      </c>
      <c r="C35" s="13"/>
      <c r="D35" s="13"/>
      <c r="E35" s="13"/>
      <c r="F35" s="15">
        <f>SUM(F37:F40)</f>
        <v>165642</v>
      </c>
      <c r="G35" s="15">
        <f t="shared" ref="G35:U35" si="15">SUM(G37:G40)</f>
        <v>6989</v>
      </c>
      <c r="H35" s="15">
        <f t="shared" si="15"/>
        <v>0</v>
      </c>
      <c r="I35" s="15">
        <f t="shared" si="15"/>
        <v>145728</v>
      </c>
      <c r="J35" s="15">
        <f t="shared" si="15"/>
        <v>141283</v>
      </c>
      <c r="K35" s="15">
        <f t="shared" si="15"/>
        <v>4000</v>
      </c>
      <c r="L35" s="15">
        <f t="shared" si="15"/>
        <v>0</v>
      </c>
      <c r="M35" s="15">
        <f t="shared" si="15"/>
        <v>0</v>
      </c>
      <c r="N35" s="15">
        <f t="shared" si="15"/>
        <v>0</v>
      </c>
      <c r="O35" s="15">
        <f t="shared" si="15"/>
        <v>-11</v>
      </c>
      <c r="P35" s="15">
        <f t="shared" si="15"/>
        <v>0</v>
      </c>
      <c r="Q35" s="15">
        <f t="shared" si="15"/>
        <v>0</v>
      </c>
      <c r="R35" s="15">
        <f t="shared" si="15"/>
        <v>3989</v>
      </c>
      <c r="S35" s="15">
        <f t="shared" si="15"/>
        <v>206</v>
      </c>
      <c r="T35" s="15">
        <f t="shared" si="15"/>
        <v>4205</v>
      </c>
      <c r="U35" s="15">
        <f t="shared" si="15"/>
        <v>7988</v>
      </c>
      <c r="V35" s="17"/>
      <c r="W35" s="14"/>
      <c r="X35" s="18">
        <v>2</v>
      </c>
    </row>
    <row r="36" spans="1:29" s="18" customFormat="1" ht="16.2">
      <c r="A36" s="13"/>
      <c r="B36" s="19" t="s">
        <v>117</v>
      </c>
      <c r="C36" s="13"/>
      <c r="D36" s="13"/>
      <c r="E36" s="13"/>
      <c r="F36" s="15"/>
      <c r="G36" s="24"/>
      <c r="H36" s="25"/>
      <c r="I36" s="24"/>
      <c r="J36" s="24"/>
      <c r="K36" s="24"/>
      <c r="L36" s="24"/>
      <c r="M36" s="24"/>
      <c r="N36" s="24"/>
      <c r="O36" s="24"/>
      <c r="P36" s="24"/>
      <c r="Q36" s="24"/>
      <c r="R36" s="24"/>
      <c r="S36" s="24"/>
      <c r="T36" s="24"/>
      <c r="U36" s="24"/>
      <c r="V36" s="17"/>
      <c r="W36" s="14"/>
    </row>
    <row r="37" spans="1:29" s="18" customFormat="1" ht="109.2">
      <c r="A37" s="11">
        <v>8</v>
      </c>
      <c r="B37" s="23" t="s">
        <v>101</v>
      </c>
      <c r="C37" s="11">
        <v>2009</v>
      </c>
      <c r="D37" s="11">
        <v>2016</v>
      </c>
      <c r="E37" s="11" t="s">
        <v>136</v>
      </c>
      <c r="F37" s="24">
        <v>157453</v>
      </c>
      <c r="G37" s="24"/>
      <c r="H37" s="25"/>
      <c r="I37" s="24">
        <v>141945</v>
      </c>
      <c r="J37" s="24">
        <v>141283</v>
      </c>
      <c r="K37" s="24"/>
      <c r="L37" s="24"/>
      <c r="M37" s="24"/>
      <c r="N37" s="24"/>
      <c r="O37" s="24"/>
      <c r="P37" s="24"/>
      <c r="Q37" s="24"/>
      <c r="R37" s="24"/>
      <c r="S37" s="24"/>
      <c r="T37" s="24">
        <v>1205</v>
      </c>
      <c r="U37" s="24">
        <f>R37-S37+T37</f>
        <v>1205</v>
      </c>
      <c r="V37" s="11" t="s">
        <v>102</v>
      </c>
      <c r="W37" s="28" t="s">
        <v>143</v>
      </c>
    </row>
    <row r="38" spans="1:29" s="22" customFormat="1" ht="31.5" customHeight="1">
      <c r="A38" s="17"/>
      <c r="B38" s="19" t="s">
        <v>40</v>
      </c>
      <c r="C38" s="17"/>
      <c r="D38" s="17"/>
      <c r="E38" s="17"/>
      <c r="F38" s="20"/>
      <c r="G38" s="20"/>
      <c r="H38" s="21"/>
      <c r="I38" s="20"/>
      <c r="J38" s="20"/>
      <c r="K38" s="20"/>
      <c r="L38" s="20"/>
      <c r="M38" s="20"/>
      <c r="N38" s="20"/>
      <c r="O38" s="20"/>
      <c r="P38" s="20"/>
      <c r="Q38" s="20"/>
      <c r="R38" s="20">
        <f t="shared" ref="R38:R39" si="16">SUM(K38:Q38)</f>
        <v>0</v>
      </c>
      <c r="S38" s="20"/>
      <c r="T38" s="20"/>
      <c r="U38" s="20"/>
      <c r="V38" s="17"/>
      <c r="W38" s="19"/>
    </row>
    <row r="39" spans="1:29" ht="47.25" customHeight="1">
      <c r="A39" s="11">
        <v>9</v>
      </c>
      <c r="B39" s="23" t="s">
        <v>42</v>
      </c>
      <c r="C39" s="11">
        <v>2021</v>
      </c>
      <c r="D39" s="11">
        <v>2023</v>
      </c>
      <c r="E39" s="11" t="s">
        <v>46</v>
      </c>
      <c r="F39" s="24">
        <v>3989</v>
      </c>
      <c r="G39" s="24">
        <v>3989</v>
      </c>
      <c r="H39" s="25" t="s">
        <v>65</v>
      </c>
      <c r="I39" s="24">
        <v>3783</v>
      </c>
      <c r="J39" s="24"/>
      <c r="K39" s="24">
        <v>4000</v>
      </c>
      <c r="L39" s="24"/>
      <c r="M39" s="24"/>
      <c r="N39" s="24"/>
      <c r="O39" s="24">
        <v>-11</v>
      </c>
      <c r="P39" s="24"/>
      <c r="Q39" s="24"/>
      <c r="R39" s="24">
        <f t="shared" si="16"/>
        <v>3989</v>
      </c>
      <c r="S39" s="24">
        <f>G39-I39</f>
        <v>206</v>
      </c>
      <c r="T39" s="24"/>
      <c r="U39" s="24">
        <f>R39-S39+T39</f>
        <v>3783</v>
      </c>
      <c r="V39" s="11" t="s">
        <v>16</v>
      </c>
      <c r="W39" s="23" t="s">
        <v>137</v>
      </c>
      <c r="X39" s="4">
        <v>0</v>
      </c>
      <c r="AC39" s="4">
        <v>7911539</v>
      </c>
    </row>
    <row r="40" spans="1:29" ht="47.25" customHeight="1">
      <c r="A40" s="11">
        <v>10</v>
      </c>
      <c r="B40" s="23" t="s">
        <v>138</v>
      </c>
      <c r="C40" s="11">
        <v>2023</v>
      </c>
      <c r="D40" s="11">
        <v>2025</v>
      </c>
      <c r="E40" s="11"/>
      <c r="F40" s="24">
        <v>4200</v>
      </c>
      <c r="G40" s="24">
        <v>3000</v>
      </c>
      <c r="H40" s="25"/>
      <c r="I40" s="24"/>
      <c r="J40" s="24"/>
      <c r="K40" s="24"/>
      <c r="L40" s="24"/>
      <c r="M40" s="24"/>
      <c r="N40" s="24"/>
      <c r="O40" s="24"/>
      <c r="P40" s="24"/>
      <c r="Q40" s="24"/>
      <c r="R40" s="24"/>
      <c r="S40" s="24"/>
      <c r="T40" s="24">
        <v>3000</v>
      </c>
      <c r="U40" s="24">
        <f>R40-S40+T40</f>
        <v>3000</v>
      </c>
      <c r="V40" s="11" t="s">
        <v>113</v>
      </c>
      <c r="W40" s="23" t="s">
        <v>151</v>
      </c>
    </row>
    <row r="41" spans="1:29" s="18" customFormat="1" ht="16.2">
      <c r="A41" s="13" t="s">
        <v>131</v>
      </c>
      <c r="B41" s="14" t="s">
        <v>122</v>
      </c>
      <c r="C41" s="13"/>
      <c r="D41" s="13"/>
      <c r="E41" s="13"/>
      <c r="F41" s="15">
        <f>F43</f>
        <v>10800</v>
      </c>
      <c r="G41" s="15">
        <f t="shared" ref="G41:U41" si="17">G43</f>
        <v>5000</v>
      </c>
      <c r="H41" s="15">
        <f t="shared" si="17"/>
        <v>0</v>
      </c>
      <c r="I41" s="15">
        <f t="shared" si="17"/>
        <v>0</v>
      </c>
      <c r="J41" s="15">
        <f t="shared" si="17"/>
        <v>0</v>
      </c>
      <c r="K41" s="15">
        <f t="shared" si="17"/>
        <v>0</v>
      </c>
      <c r="L41" s="15">
        <f t="shared" si="17"/>
        <v>0</v>
      </c>
      <c r="M41" s="15">
        <f t="shared" si="17"/>
        <v>0</v>
      </c>
      <c r="N41" s="15">
        <f t="shared" si="17"/>
        <v>0</v>
      </c>
      <c r="O41" s="15">
        <f t="shared" si="17"/>
        <v>0</v>
      </c>
      <c r="P41" s="15">
        <f t="shared" si="17"/>
        <v>0</v>
      </c>
      <c r="Q41" s="15">
        <f t="shared" si="17"/>
        <v>0</v>
      </c>
      <c r="R41" s="15">
        <f t="shared" si="17"/>
        <v>0</v>
      </c>
      <c r="S41" s="15">
        <f t="shared" si="17"/>
        <v>0</v>
      </c>
      <c r="T41" s="15">
        <f t="shared" si="17"/>
        <v>5000</v>
      </c>
      <c r="U41" s="15">
        <f t="shared" si="17"/>
        <v>5000</v>
      </c>
      <c r="V41" s="13"/>
      <c r="W41" s="14"/>
    </row>
    <row r="42" spans="1:29">
      <c r="A42" s="11"/>
      <c r="B42" s="19" t="s">
        <v>40</v>
      </c>
      <c r="C42" s="11"/>
      <c r="D42" s="11"/>
      <c r="E42" s="11"/>
      <c r="F42" s="24"/>
      <c r="G42" s="24"/>
      <c r="H42" s="25"/>
      <c r="I42" s="24"/>
      <c r="J42" s="24"/>
      <c r="K42" s="24"/>
      <c r="L42" s="24"/>
      <c r="M42" s="24"/>
      <c r="N42" s="24"/>
      <c r="O42" s="24"/>
      <c r="P42" s="24"/>
      <c r="Q42" s="24"/>
      <c r="R42" s="24"/>
      <c r="S42" s="24"/>
      <c r="T42" s="24"/>
      <c r="U42" s="24"/>
      <c r="V42" s="11"/>
      <c r="W42" s="23"/>
    </row>
    <row r="43" spans="1:29" ht="47.25" customHeight="1">
      <c r="A43" s="11">
        <v>11</v>
      </c>
      <c r="B43" s="23" t="s">
        <v>128</v>
      </c>
      <c r="C43" s="11">
        <v>2023</v>
      </c>
      <c r="D43" s="11">
        <v>2025</v>
      </c>
      <c r="E43" s="11"/>
      <c r="F43" s="24">
        <v>10800</v>
      </c>
      <c r="G43" s="24">
        <v>5000</v>
      </c>
      <c r="H43" s="25"/>
      <c r="I43" s="24"/>
      <c r="J43" s="24"/>
      <c r="K43" s="24"/>
      <c r="L43" s="24"/>
      <c r="M43" s="24"/>
      <c r="N43" s="24"/>
      <c r="O43" s="24"/>
      <c r="P43" s="24"/>
      <c r="Q43" s="24"/>
      <c r="R43" s="24"/>
      <c r="S43" s="24"/>
      <c r="T43" s="24">
        <v>5000</v>
      </c>
      <c r="U43" s="24">
        <f>R43-S43+T43</f>
        <v>5000</v>
      </c>
      <c r="V43" s="11" t="s">
        <v>17</v>
      </c>
      <c r="W43" s="23" t="s">
        <v>150</v>
      </c>
    </row>
    <row r="44" spans="1:29" s="18" customFormat="1" ht="47.25" customHeight="1">
      <c r="A44" s="13" t="s">
        <v>132</v>
      </c>
      <c r="B44" s="26" t="s">
        <v>77</v>
      </c>
      <c r="C44" s="13"/>
      <c r="D44" s="13"/>
      <c r="E44" s="13"/>
      <c r="F44" s="15">
        <f>F46+F47</f>
        <v>15600</v>
      </c>
      <c r="G44" s="15">
        <f t="shared" ref="G44:U44" si="18">G46+G47</f>
        <v>15600</v>
      </c>
      <c r="H44" s="15"/>
      <c r="I44" s="15">
        <f t="shared" si="18"/>
        <v>2943</v>
      </c>
      <c r="J44" s="15">
        <f t="shared" si="18"/>
        <v>0</v>
      </c>
      <c r="K44" s="15">
        <f t="shared" si="18"/>
        <v>0</v>
      </c>
      <c r="L44" s="15">
        <f t="shared" si="18"/>
        <v>0</v>
      </c>
      <c r="M44" s="15">
        <f t="shared" si="18"/>
        <v>0</v>
      </c>
      <c r="N44" s="15">
        <f t="shared" si="18"/>
        <v>0</v>
      </c>
      <c r="O44" s="15">
        <f t="shared" si="18"/>
        <v>0</v>
      </c>
      <c r="P44" s="15">
        <f t="shared" si="18"/>
        <v>0</v>
      </c>
      <c r="Q44" s="15">
        <f t="shared" si="18"/>
        <v>0</v>
      </c>
      <c r="R44" s="15">
        <f t="shared" si="18"/>
        <v>15600</v>
      </c>
      <c r="S44" s="15">
        <f t="shared" si="18"/>
        <v>57</v>
      </c>
      <c r="T44" s="15">
        <f t="shared" si="18"/>
        <v>2375</v>
      </c>
      <c r="U44" s="15">
        <f t="shared" si="18"/>
        <v>17918</v>
      </c>
      <c r="V44" s="13"/>
      <c r="W44" s="14"/>
    </row>
    <row r="45" spans="1:29">
      <c r="A45" s="11"/>
      <c r="B45" s="27" t="s">
        <v>40</v>
      </c>
      <c r="C45" s="11"/>
      <c r="D45" s="11"/>
      <c r="E45" s="11"/>
      <c r="F45" s="24"/>
      <c r="G45" s="24"/>
      <c r="H45" s="25"/>
      <c r="I45" s="24"/>
      <c r="J45" s="24"/>
      <c r="K45" s="24"/>
      <c r="L45" s="24"/>
      <c r="M45" s="24"/>
      <c r="N45" s="24"/>
      <c r="O45" s="24"/>
      <c r="P45" s="24"/>
      <c r="Q45" s="24"/>
      <c r="R45" s="24"/>
      <c r="S45" s="24"/>
      <c r="T45" s="24"/>
      <c r="U45" s="24"/>
      <c r="V45" s="11"/>
      <c r="W45" s="23"/>
    </row>
    <row r="46" spans="1:29" ht="57.6" customHeight="1">
      <c r="A46" s="11">
        <v>12</v>
      </c>
      <c r="B46" s="29" t="s">
        <v>78</v>
      </c>
      <c r="C46" s="29">
        <v>2021</v>
      </c>
      <c r="D46" s="29">
        <v>2023</v>
      </c>
      <c r="E46" s="30" t="s">
        <v>79</v>
      </c>
      <c r="F46" s="31">
        <v>3000</v>
      </c>
      <c r="G46" s="31">
        <v>3000</v>
      </c>
      <c r="H46" s="25" t="s">
        <v>80</v>
      </c>
      <c r="I46" s="24">
        <v>2943</v>
      </c>
      <c r="J46" s="24"/>
      <c r="K46" s="24"/>
      <c r="L46" s="24"/>
      <c r="M46" s="24"/>
      <c r="N46" s="24"/>
      <c r="O46" s="24"/>
      <c r="P46" s="24"/>
      <c r="Q46" s="24"/>
      <c r="R46" s="24">
        <v>3000</v>
      </c>
      <c r="S46" s="24">
        <f>G46-I46</f>
        <v>57</v>
      </c>
      <c r="T46" s="24"/>
      <c r="U46" s="24">
        <f>R46-S46+T46</f>
        <v>2943</v>
      </c>
      <c r="V46" s="11" t="s">
        <v>14</v>
      </c>
      <c r="W46" s="23" t="s">
        <v>137</v>
      </c>
    </row>
    <row r="47" spans="1:29" ht="57.6" customHeight="1">
      <c r="A47" s="42">
        <v>13</v>
      </c>
      <c r="B47" s="37" t="s">
        <v>160</v>
      </c>
      <c r="C47" s="29">
        <v>2023</v>
      </c>
      <c r="D47" s="29">
        <v>2025</v>
      </c>
      <c r="E47" s="30" t="s">
        <v>161</v>
      </c>
      <c r="F47" s="31">
        <v>12600</v>
      </c>
      <c r="G47" s="31">
        <v>12600</v>
      </c>
      <c r="H47" s="25"/>
      <c r="I47" s="24"/>
      <c r="J47" s="24"/>
      <c r="K47" s="24"/>
      <c r="L47" s="24"/>
      <c r="M47" s="24"/>
      <c r="N47" s="24"/>
      <c r="O47" s="24"/>
      <c r="P47" s="24"/>
      <c r="Q47" s="24"/>
      <c r="R47" s="24">
        <v>12600</v>
      </c>
      <c r="S47" s="24"/>
      <c r="T47" s="24">
        <v>2375</v>
      </c>
      <c r="U47" s="24">
        <f>R47-S47+T47</f>
        <v>14975</v>
      </c>
      <c r="V47" s="42" t="s">
        <v>14</v>
      </c>
      <c r="W47" s="23"/>
    </row>
    <row r="48" spans="1:29" s="18" customFormat="1" ht="16.2">
      <c r="A48" s="13" t="s">
        <v>158</v>
      </c>
      <c r="B48" s="26" t="s">
        <v>81</v>
      </c>
      <c r="C48" s="26"/>
      <c r="D48" s="26"/>
      <c r="E48" s="32"/>
      <c r="F48" s="33"/>
      <c r="G48" s="33"/>
      <c r="H48" s="16"/>
      <c r="I48" s="15"/>
      <c r="J48" s="15"/>
      <c r="K48" s="15"/>
      <c r="L48" s="15"/>
      <c r="M48" s="15"/>
      <c r="N48" s="15"/>
      <c r="O48" s="15"/>
      <c r="P48" s="15"/>
      <c r="Q48" s="15"/>
      <c r="R48" s="15">
        <f t="shared" ref="R48:S48" si="19">R49+R50</f>
        <v>0</v>
      </c>
      <c r="S48" s="15">
        <f t="shared" si="19"/>
        <v>0</v>
      </c>
      <c r="T48" s="15">
        <f>T49+T50</f>
        <v>6800</v>
      </c>
      <c r="U48" s="15">
        <f>U49+U50</f>
        <v>6800</v>
      </c>
      <c r="V48" s="13"/>
      <c r="W48" s="14"/>
    </row>
    <row r="49" spans="1:29" ht="47.25" customHeight="1">
      <c r="A49" s="11">
        <v>1</v>
      </c>
      <c r="B49" s="29" t="s">
        <v>83</v>
      </c>
      <c r="C49" s="29">
        <v>2023</v>
      </c>
      <c r="D49" s="29">
        <v>2025</v>
      </c>
      <c r="E49" s="30" t="s">
        <v>82</v>
      </c>
      <c r="F49" s="31">
        <v>6949</v>
      </c>
      <c r="G49" s="31">
        <v>4000</v>
      </c>
      <c r="H49" s="25"/>
      <c r="I49" s="24"/>
      <c r="J49" s="24"/>
      <c r="K49" s="24"/>
      <c r="L49" s="24"/>
      <c r="M49" s="24"/>
      <c r="N49" s="24"/>
      <c r="O49" s="24"/>
      <c r="P49" s="24"/>
      <c r="Q49" s="24"/>
      <c r="R49" s="24"/>
      <c r="S49" s="24"/>
      <c r="T49" s="24">
        <v>4000</v>
      </c>
      <c r="U49" s="24">
        <f t="shared" ref="U49:U57" si="20">R49-S49+T49</f>
        <v>4000</v>
      </c>
      <c r="V49" s="11" t="s">
        <v>112</v>
      </c>
      <c r="W49" s="23"/>
    </row>
    <row r="50" spans="1:29" ht="47.25" customHeight="1">
      <c r="A50" s="11">
        <v>2</v>
      </c>
      <c r="B50" s="29" t="s">
        <v>84</v>
      </c>
      <c r="C50" s="29"/>
      <c r="D50" s="29"/>
      <c r="E50" s="30"/>
      <c r="F50" s="31"/>
      <c r="G50" s="31"/>
      <c r="H50" s="25"/>
      <c r="I50" s="24"/>
      <c r="J50" s="24"/>
      <c r="K50" s="24"/>
      <c r="L50" s="24"/>
      <c r="M50" s="24"/>
      <c r="N50" s="24"/>
      <c r="O50" s="24"/>
      <c r="P50" s="24"/>
      <c r="Q50" s="24"/>
      <c r="R50" s="24"/>
      <c r="S50" s="24"/>
      <c r="T50" s="24">
        <f>SUM(T51:T57)</f>
        <v>2800</v>
      </c>
      <c r="U50" s="24">
        <f t="shared" si="20"/>
        <v>2800</v>
      </c>
      <c r="V50" s="11"/>
      <c r="W50" s="23"/>
    </row>
    <row r="51" spans="1:29" ht="31.2">
      <c r="A51" s="34" t="s">
        <v>85</v>
      </c>
      <c r="B51" s="29" t="s">
        <v>86</v>
      </c>
      <c r="C51" s="29"/>
      <c r="D51" s="29"/>
      <c r="E51" s="30"/>
      <c r="F51" s="31"/>
      <c r="G51" s="31"/>
      <c r="H51" s="25"/>
      <c r="I51" s="24"/>
      <c r="J51" s="24"/>
      <c r="K51" s="24"/>
      <c r="L51" s="24"/>
      <c r="M51" s="24"/>
      <c r="N51" s="24"/>
      <c r="O51" s="24"/>
      <c r="P51" s="24"/>
      <c r="Q51" s="24"/>
      <c r="R51" s="24"/>
      <c r="S51" s="24"/>
      <c r="T51" s="24">
        <f>200*2</f>
        <v>400</v>
      </c>
      <c r="U51" s="24">
        <f t="shared" si="20"/>
        <v>400</v>
      </c>
      <c r="V51" s="11" t="s">
        <v>18</v>
      </c>
      <c r="W51" s="23" t="s">
        <v>95</v>
      </c>
    </row>
    <row r="52" spans="1:29" ht="31.2">
      <c r="A52" s="34" t="s">
        <v>85</v>
      </c>
      <c r="B52" s="29" t="s">
        <v>87</v>
      </c>
      <c r="C52" s="29"/>
      <c r="D52" s="29"/>
      <c r="E52" s="30"/>
      <c r="F52" s="31"/>
      <c r="G52" s="31"/>
      <c r="H52" s="25"/>
      <c r="I52" s="24"/>
      <c r="J52" s="24"/>
      <c r="K52" s="24"/>
      <c r="L52" s="24"/>
      <c r="M52" s="24"/>
      <c r="N52" s="24"/>
      <c r="O52" s="24"/>
      <c r="P52" s="24"/>
      <c r="Q52" s="24"/>
      <c r="R52" s="24"/>
      <c r="S52" s="24"/>
      <c r="T52" s="24">
        <f>200*2</f>
        <v>400</v>
      </c>
      <c r="U52" s="24">
        <f t="shared" si="20"/>
        <v>400</v>
      </c>
      <c r="V52" s="11" t="s">
        <v>114</v>
      </c>
      <c r="W52" s="23" t="s">
        <v>96</v>
      </c>
    </row>
    <row r="53" spans="1:29" ht="31.2">
      <c r="A53" s="34" t="s">
        <v>85</v>
      </c>
      <c r="B53" s="29" t="s">
        <v>88</v>
      </c>
      <c r="C53" s="29"/>
      <c r="D53" s="29"/>
      <c r="E53" s="30"/>
      <c r="F53" s="31"/>
      <c r="G53" s="31"/>
      <c r="H53" s="25"/>
      <c r="I53" s="24"/>
      <c r="J53" s="24"/>
      <c r="K53" s="24"/>
      <c r="L53" s="24"/>
      <c r="M53" s="24"/>
      <c r="N53" s="24"/>
      <c r="O53" s="24"/>
      <c r="P53" s="24"/>
      <c r="Q53" s="24"/>
      <c r="R53" s="24"/>
      <c r="S53" s="24"/>
      <c r="T53" s="24">
        <f>200*2</f>
        <v>400</v>
      </c>
      <c r="U53" s="24">
        <f t="shared" si="20"/>
        <v>400</v>
      </c>
      <c r="V53" s="11" t="s">
        <v>19</v>
      </c>
      <c r="W53" s="23" t="s">
        <v>93</v>
      </c>
    </row>
    <row r="54" spans="1:29" ht="31.2">
      <c r="A54" s="34" t="s">
        <v>85</v>
      </c>
      <c r="B54" s="29" t="s">
        <v>89</v>
      </c>
      <c r="C54" s="29"/>
      <c r="D54" s="29"/>
      <c r="E54" s="30"/>
      <c r="F54" s="31"/>
      <c r="G54" s="31"/>
      <c r="H54" s="25"/>
      <c r="I54" s="24"/>
      <c r="J54" s="24"/>
      <c r="K54" s="24"/>
      <c r="L54" s="24"/>
      <c r="M54" s="24"/>
      <c r="N54" s="24"/>
      <c r="O54" s="24"/>
      <c r="P54" s="24"/>
      <c r="Q54" s="24"/>
      <c r="R54" s="24"/>
      <c r="S54" s="24"/>
      <c r="T54" s="24">
        <f>200*1</f>
        <v>200</v>
      </c>
      <c r="U54" s="24">
        <f t="shared" si="20"/>
        <v>200</v>
      </c>
      <c r="V54" s="11" t="s">
        <v>113</v>
      </c>
      <c r="W54" s="23" t="s">
        <v>94</v>
      </c>
    </row>
    <row r="55" spans="1:29" ht="31.2">
      <c r="A55" s="34" t="s">
        <v>85</v>
      </c>
      <c r="B55" s="29" t="s">
        <v>90</v>
      </c>
      <c r="C55" s="29"/>
      <c r="D55" s="29"/>
      <c r="E55" s="30"/>
      <c r="F55" s="31"/>
      <c r="G55" s="31"/>
      <c r="H55" s="25"/>
      <c r="I55" s="24"/>
      <c r="J55" s="24"/>
      <c r="K55" s="24"/>
      <c r="L55" s="24"/>
      <c r="M55" s="24"/>
      <c r="N55" s="24"/>
      <c r="O55" s="24"/>
      <c r="P55" s="24"/>
      <c r="Q55" s="24"/>
      <c r="R55" s="24"/>
      <c r="S55" s="24"/>
      <c r="T55" s="24">
        <f>200*2</f>
        <v>400</v>
      </c>
      <c r="U55" s="24">
        <f t="shared" si="20"/>
        <v>400</v>
      </c>
      <c r="V55" s="40" t="s">
        <v>112</v>
      </c>
      <c r="W55" s="23" t="s">
        <v>97</v>
      </c>
    </row>
    <row r="56" spans="1:29" ht="31.2">
      <c r="A56" s="34" t="s">
        <v>85</v>
      </c>
      <c r="B56" s="29" t="s">
        <v>91</v>
      </c>
      <c r="C56" s="29"/>
      <c r="D56" s="29"/>
      <c r="E56" s="30"/>
      <c r="F56" s="31"/>
      <c r="G56" s="31"/>
      <c r="H56" s="25"/>
      <c r="I56" s="24"/>
      <c r="J56" s="24"/>
      <c r="K56" s="24"/>
      <c r="L56" s="24"/>
      <c r="M56" s="24"/>
      <c r="N56" s="24"/>
      <c r="O56" s="24"/>
      <c r="P56" s="24"/>
      <c r="Q56" s="24"/>
      <c r="R56" s="24"/>
      <c r="S56" s="24"/>
      <c r="T56" s="24">
        <f>200*3</f>
        <v>600</v>
      </c>
      <c r="U56" s="24">
        <f t="shared" si="20"/>
        <v>600</v>
      </c>
      <c r="V56" s="11" t="s">
        <v>16</v>
      </c>
      <c r="W56" s="23" t="s">
        <v>165</v>
      </c>
    </row>
    <row r="57" spans="1:29" ht="31.2">
      <c r="A57" s="34" t="s">
        <v>85</v>
      </c>
      <c r="B57" s="29" t="s">
        <v>92</v>
      </c>
      <c r="C57" s="29"/>
      <c r="D57" s="29"/>
      <c r="E57" s="30"/>
      <c r="F57" s="31"/>
      <c r="G57" s="31"/>
      <c r="H57" s="25"/>
      <c r="I57" s="24"/>
      <c r="J57" s="24"/>
      <c r="K57" s="24"/>
      <c r="L57" s="24"/>
      <c r="M57" s="24"/>
      <c r="N57" s="24"/>
      <c r="O57" s="24"/>
      <c r="P57" s="24"/>
      <c r="Q57" s="24"/>
      <c r="R57" s="24"/>
      <c r="S57" s="24"/>
      <c r="T57" s="24">
        <f>200*2</f>
        <v>400</v>
      </c>
      <c r="U57" s="24">
        <f t="shared" si="20"/>
        <v>400</v>
      </c>
      <c r="V57" s="11" t="s">
        <v>92</v>
      </c>
      <c r="W57" s="23" t="s">
        <v>98</v>
      </c>
    </row>
    <row r="58" spans="1:29" s="18" customFormat="1" ht="15.75" customHeight="1">
      <c r="A58" s="13" t="s">
        <v>159</v>
      </c>
      <c r="B58" s="14" t="s">
        <v>30</v>
      </c>
      <c r="C58" s="14"/>
      <c r="D58" s="14"/>
      <c r="E58" s="13"/>
      <c r="F58" s="15">
        <f>SUM(F59:F61)</f>
        <v>517942</v>
      </c>
      <c r="G58" s="15">
        <f t="shared" ref="G58:U58" si="21">SUM(G59:G61)</f>
        <v>39811</v>
      </c>
      <c r="H58" s="16">
        <f t="shared" si="21"/>
        <v>0</v>
      </c>
      <c r="I58" s="15">
        <f t="shared" si="21"/>
        <v>190155</v>
      </c>
      <c r="J58" s="15">
        <f t="shared" si="21"/>
        <v>13152</v>
      </c>
      <c r="K58" s="15">
        <f t="shared" si="21"/>
        <v>12683</v>
      </c>
      <c r="L58" s="15">
        <f t="shared" si="21"/>
        <v>0</v>
      </c>
      <c r="M58" s="15">
        <f t="shared" si="21"/>
        <v>0</v>
      </c>
      <c r="N58" s="15">
        <f t="shared" si="21"/>
        <v>0</v>
      </c>
      <c r="O58" s="15">
        <f t="shared" si="21"/>
        <v>0</v>
      </c>
      <c r="P58" s="15">
        <f t="shared" si="21"/>
        <v>0</v>
      </c>
      <c r="Q58" s="15">
        <f t="shared" si="21"/>
        <v>0</v>
      </c>
      <c r="R58" s="15">
        <f t="shared" si="21"/>
        <v>12683</v>
      </c>
      <c r="S58" s="15">
        <f t="shared" si="21"/>
        <v>5548</v>
      </c>
      <c r="T58" s="15"/>
      <c r="U58" s="15">
        <f t="shared" si="21"/>
        <v>7135</v>
      </c>
      <c r="V58" s="13"/>
      <c r="W58" s="14"/>
      <c r="X58" s="18">
        <v>1</v>
      </c>
    </row>
    <row r="59" spans="1:29" ht="78">
      <c r="A59" s="11">
        <v>1</v>
      </c>
      <c r="B59" s="23" t="s">
        <v>7</v>
      </c>
      <c r="C59" s="23"/>
      <c r="D59" s="23"/>
      <c r="E59" s="11" t="s">
        <v>8</v>
      </c>
      <c r="F59" s="24">
        <v>213630</v>
      </c>
      <c r="G59" s="24">
        <v>16946</v>
      </c>
      <c r="H59" s="25"/>
      <c r="I59" s="24"/>
      <c r="J59" s="24">
        <v>6500</v>
      </c>
      <c r="K59" s="24">
        <v>5678</v>
      </c>
      <c r="L59" s="24"/>
      <c r="M59" s="24"/>
      <c r="N59" s="24"/>
      <c r="O59" s="24"/>
      <c r="P59" s="24"/>
      <c r="Q59" s="24"/>
      <c r="R59" s="24">
        <f t="shared" ref="R59:R61" si="22">SUM(K59:O59)</f>
        <v>5678</v>
      </c>
      <c r="S59" s="24">
        <v>1500</v>
      </c>
      <c r="T59" s="24"/>
      <c r="U59" s="24">
        <f>R59-S59+T59</f>
        <v>4178</v>
      </c>
      <c r="V59" s="11" t="s">
        <v>41</v>
      </c>
      <c r="W59" s="23" t="s">
        <v>68</v>
      </c>
      <c r="AC59" s="4">
        <v>7878297</v>
      </c>
    </row>
    <row r="60" spans="1:29" ht="214.2" customHeight="1">
      <c r="A60" s="11">
        <v>2</v>
      </c>
      <c r="B60" s="23" t="s">
        <v>31</v>
      </c>
      <c r="C60" s="23"/>
      <c r="D60" s="23"/>
      <c r="E60" s="11" t="s">
        <v>9</v>
      </c>
      <c r="F60" s="24">
        <v>214432</v>
      </c>
      <c r="G60" s="24">
        <v>18360</v>
      </c>
      <c r="H60" s="35" t="s">
        <v>69</v>
      </c>
      <c r="I60" s="24">
        <v>190155</v>
      </c>
      <c r="J60" s="24">
        <v>6652</v>
      </c>
      <c r="K60" s="24">
        <v>2500</v>
      </c>
      <c r="L60" s="24"/>
      <c r="M60" s="24"/>
      <c r="N60" s="24"/>
      <c r="O60" s="24"/>
      <c r="P60" s="24"/>
      <c r="Q60" s="24"/>
      <c r="R60" s="24">
        <f t="shared" si="22"/>
        <v>2500</v>
      </c>
      <c r="S60" s="24">
        <v>1413</v>
      </c>
      <c r="T60" s="24"/>
      <c r="U60" s="24">
        <f>R60-S60+T60</f>
        <v>1087</v>
      </c>
      <c r="V60" s="11" t="s">
        <v>43</v>
      </c>
      <c r="W60" s="23"/>
      <c r="AC60" s="4">
        <v>7593697</v>
      </c>
    </row>
    <row r="61" spans="1:29" ht="78">
      <c r="A61" s="11">
        <v>3</v>
      </c>
      <c r="B61" s="23" t="s">
        <v>32</v>
      </c>
      <c r="C61" s="23">
        <v>2016</v>
      </c>
      <c r="D61" s="23">
        <v>2022</v>
      </c>
      <c r="E61" s="11" t="s">
        <v>33</v>
      </c>
      <c r="F61" s="24">
        <v>89880</v>
      </c>
      <c r="G61" s="24">
        <v>4505</v>
      </c>
      <c r="H61" s="25"/>
      <c r="I61" s="24"/>
      <c r="J61" s="24"/>
      <c r="K61" s="24">
        <v>4505</v>
      </c>
      <c r="L61" s="24"/>
      <c r="M61" s="24"/>
      <c r="N61" s="24"/>
      <c r="O61" s="24"/>
      <c r="P61" s="24"/>
      <c r="Q61" s="24"/>
      <c r="R61" s="24">
        <f t="shared" si="22"/>
        <v>4505</v>
      </c>
      <c r="S61" s="24">
        <v>2635</v>
      </c>
      <c r="T61" s="24"/>
      <c r="U61" s="24">
        <f>R61-S61+T61</f>
        <v>1870</v>
      </c>
      <c r="V61" s="11" t="s">
        <v>14</v>
      </c>
      <c r="W61" s="23" t="s">
        <v>68</v>
      </c>
    </row>
    <row r="62" spans="1:29" s="18" customFormat="1" ht="32.4">
      <c r="A62" s="13" t="s">
        <v>132</v>
      </c>
      <c r="B62" s="26" t="s">
        <v>103</v>
      </c>
      <c r="C62" s="14"/>
      <c r="D62" s="14"/>
      <c r="E62" s="13"/>
      <c r="F62" s="15"/>
      <c r="G62" s="15"/>
      <c r="H62" s="16"/>
      <c r="I62" s="15"/>
      <c r="J62" s="15"/>
      <c r="K62" s="15"/>
      <c r="L62" s="15"/>
      <c r="M62" s="15"/>
      <c r="N62" s="15"/>
      <c r="O62" s="15"/>
      <c r="P62" s="15"/>
      <c r="Q62" s="15"/>
      <c r="R62" s="15">
        <f>R63+R74</f>
        <v>130707</v>
      </c>
      <c r="S62" s="15">
        <f t="shared" ref="S62:T62" si="23">S63+S74</f>
        <v>0</v>
      </c>
      <c r="T62" s="15">
        <f t="shared" si="23"/>
        <v>5474</v>
      </c>
      <c r="U62" s="15">
        <f>U63+U74</f>
        <v>136181</v>
      </c>
      <c r="V62" s="13"/>
      <c r="W62" s="14"/>
    </row>
    <row r="63" spans="1:29" ht="46.8">
      <c r="A63" s="11">
        <v>1</v>
      </c>
      <c r="B63" s="29" t="s">
        <v>104</v>
      </c>
      <c r="C63" s="23"/>
      <c r="D63" s="23"/>
      <c r="E63" s="11"/>
      <c r="F63" s="24"/>
      <c r="G63" s="24"/>
      <c r="H63" s="25"/>
      <c r="I63" s="24"/>
      <c r="J63" s="24"/>
      <c r="K63" s="24"/>
      <c r="L63" s="24"/>
      <c r="M63" s="24"/>
      <c r="N63" s="24"/>
      <c r="O63" s="24"/>
      <c r="P63" s="24"/>
      <c r="Q63" s="24"/>
      <c r="R63" s="24">
        <v>89239</v>
      </c>
      <c r="S63" s="24"/>
      <c r="T63" s="24">
        <f>T64+T65</f>
        <v>2380</v>
      </c>
      <c r="U63" s="24">
        <f>R63-S63+T63</f>
        <v>91619</v>
      </c>
      <c r="V63" s="11"/>
      <c r="W63" s="23"/>
    </row>
    <row r="64" spans="1:29">
      <c r="A64" s="11" t="s">
        <v>110</v>
      </c>
      <c r="B64" s="29" t="s">
        <v>105</v>
      </c>
      <c r="C64" s="23"/>
      <c r="D64" s="23"/>
      <c r="E64" s="11"/>
      <c r="F64" s="24"/>
      <c r="G64" s="24"/>
      <c r="H64" s="25"/>
      <c r="I64" s="24"/>
      <c r="J64" s="24"/>
      <c r="K64" s="24"/>
      <c r="L64" s="24"/>
      <c r="M64" s="24"/>
      <c r="N64" s="24"/>
      <c r="O64" s="24"/>
      <c r="P64" s="24"/>
      <c r="Q64" s="24"/>
      <c r="R64" s="24">
        <v>45957</v>
      </c>
      <c r="S64" s="24"/>
      <c r="T64" s="24">
        <f>281+77+1583</f>
        <v>1941</v>
      </c>
      <c r="U64" s="24">
        <f t="shared" ref="U64:U73" si="24">R64-S64+T64</f>
        <v>47898</v>
      </c>
      <c r="V64" s="11"/>
      <c r="W64" s="23"/>
    </row>
    <row r="65" spans="1:23">
      <c r="A65" s="11" t="s">
        <v>111</v>
      </c>
      <c r="B65" s="29" t="s">
        <v>106</v>
      </c>
      <c r="C65" s="23"/>
      <c r="D65" s="23"/>
      <c r="E65" s="11"/>
      <c r="F65" s="24"/>
      <c r="G65" s="24"/>
      <c r="H65" s="25"/>
      <c r="I65" s="24"/>
      <c r="J65" s="24"/>
      <c r="K65" s="24"/>
      <c r="L65" s="24"/>
      <c r="M65" s="24"/>
      <c r="N65" s="24"/>
      <c r="O65" s="24"/>
      <c r="P65" s="24"/>
      <c r="Q65" s="24"/>
      <c r="R65" s="24">
        <v>43282</v>
      </c>
      <c r="S65" s="24"/>
      <c r="T65" s="24">
        <f>SUM(T66:T73)</f>
        <v>439</v>
      </c>
      <c r="U65" s="24">
        <f t="shared" si="24"/>
        <v>43721</v>
      </c>
      <c r="V65" s="11"/>
      <c r="W65" s="23"/>
    </row>
    <row r="66" spans="1:23" s="22" customFormat="1" ht="31.2">
      <c r="A66" s="36" t="s">
        <v>85</v>
      </c>
      <c r="B66" s="27" t="s">
        <v>90</v>
      </c>
      <c r="C66" s="19"/>
      <c r="D66" s="19"/>
      <c r="E66" s="17"/>
      <c r="F66" s="20"/>
      <c r="G66" s="20"/>
      <c r="H66" s="21"/>
      <c r="I66" s="20"/>
      <c r="J66" s="20"/>
      <c r="K66" s="20"/>
      <c r="L66" s="20"/>
      <c r="M66" s="20"/>
      <c r="N66" s="20"/>
      <c r="O66" s="20"/>
      <c r="P66" s="20"/>
      <c r="Q66" s="20"/>
      <c r="R66" s="20">
        <v>5095</v>
      </c>
      <c r="S66" s="20"/>
      <c r="T66" s="20">
        <v>53</v>
      </c>
      <c r="U66" s="20">
        <f t="shared" si="24"/>
        <v>5148</v>
      </c>
      <c r="V66" s="30" t="s">
        <v>112</v>
      </c>
      <c r="W66" s="19"/>
    </row>
    <row r="67" spans="1:23" s="22" customFormat="1" ht="31.2">
      <c r="A67" s="36" t="s">
        <v>85</v>
      </c>
      <c r="B67" s="27" t="s">
        <v>91</v>
      </c>
      <c r="C67" s="19"/>
      <c r="D67" s="19"/>
      <c r="E67" s="17"/>
      <c r="F67" s="20"/>
      <c r="G67" s="20"/>
      <c r="H67" s="21"/>
      <c r="I67" s="20"/>
      <c r="J67" s="20"/>
      <c r="K67" s="20"/>
      <c r="L67" s="20"/>
      <c r="M67" s="20"/>
      <c r="N67" s="20"/>
      <c r="O67" s="20"/>
      <c r="P67" s="20"/>
      <c r="Q67" s="20"/>
      <c r="R67" s="20">
        <v>6511</v>
      </c>
      <c r="S67" s="20"/>
      <c r="T67" s="20">
        <v>54</v>
      </c>
      <c r="U67" s="20">
        <f t="shared" si="24"/>
        <v>6565</v>
      </c>
      <c r="V67" s="30" t="s">
        <v>16</v>
      </c>
      <c r="W67" s="19"/>
    </row>
    <row r="68" spans="1:23" s="22" customFormat="1" ht="31.2">
      <c r="A68" s="36" t="s">
        <v>85</v>
      </c>
      <c r="B68" s="27" t="s">
        <v>107</v>
      </c>
      <c r="C68" s="19"/>
      <c r="D68" s="19"/>
      <c r="E68" s="17"/>
      <c r="F68" s="20"/>
      <c r="G68" s="20"/>
      <c r="H68" s="21"/>
      <c r="I68" s="20"/>
      <c r="J68" s="20"/>
      <c r="K68" s="20"/>
      <c r="L68" s="20"/>
      <c r="M68" s="20"/>
      <c r="N68" s="20"/>
      <c r="O68" s="20"/>
      <c r="P68" s="20"/>
      <c r="Q68" s="20"/>
      <c r="R68" s="20">
        <v>5055</v>
      </c>
      <c r="S68" s="20"/>
      <c r="T68" s="20">
        <v>59</v>
      </c>
      <c r="U68" s="20">
        <f t="shared" si="24"/>
        <v>5114</v>
      </c>
      <c r="V68" s="30" t="s">
        <v>113</v>
      </c>
      <c r="W68" s="19"/>
    </row>
    <row r="69" spans="1:23" s="22" customFormat="1" ht="31.2">
      <c r="A69" s="36" t="s">
        <v>85</v>
      </c>
      <c r="B69" s="27" t="s">
        <v>87</v>
      </c>
      <c r="C69" s="19"/>
      <c r="D69" s="19"/>
      <c r="E69" s="17"/>
      <c r="F69" s="20"/>
      <c r="G69" s="20"/>
      <c r="H69" s="21"/>
      <c r="I69" s="20"/>
      <c r="J69" s="20"/>
      <c r="K69" s="20"/>
      <c r="L69" s="20"/>
      <c r="M69" s="20"/>
      <c r="N69" s="20"/>
      <c r="O69" s="20"/>
      <c r="P69" s="20"/>
      <c r="Q69" s="20"/>
      <c r="R69" s="20">
        <v>5245</v>
      </c>
      <c r="S69" s="20"/>
      <c r="T69" s="20">
        <v>54</v>
      </c>
      <c r="U69" s="20">
        <f t="shared" si="24"/>
        <v>5299</v>
      </c>
      <c r="V69" s="30" t="s">
        <v>114</v>
      </c>
      <c r="W69" s="19"/>
    </row>
    <row r="70" spans="1:23" s="22" customFormat="1" ht="31.2">
      <c r="A70" s="36" t="s">
        <v>85</v>
      </c>
      <c r="B70" s="27" t="s">
        <v>108</v>
      </c>
      <c r="C70" s="19"/>
      <c r="D70" s="19"/>
      <c r="E70" s="17"/>
      <c r="F70" s="20"/>
      <c r="G70" s="20"/>
      <c r="H70" s="21"/>
      <c r="I70" s="20"/>
      <c r="J70" s="20"/>
      <c r="K70" s="20"/>
      <c r="L70" s="20"/>
      <c r="M70" s="20"/>
      <c r="N70" s="20"/>
      <c r="O70" s="20"/>
      <c r="P70" s="20"/>
      <c r="Q70" s="20"/>
      <c r="R70" s="20">
        <v>6139</v>
      </c>
      <c r="S70" s="20"/>
      <c r="T70" s="20">
        <v>66</v>
      </c>
      <c r="U70" s="20">
        <f t="shared" si="24"/>
        <v>6205</v>
      </c>
      <c r="V70" s="30" t="s">
        <v>17</v>
      </c>
      <c r="W70" s="19"/>
    </row>
    <row r="71" spans="1:23" s="22" customFormat="1" ht="31.2">
      <c r="A71" s="36" t="s">
        <v>85</v>
      </c>
      <c r="B71" s="27" t="s">
        <v>88</v>
      </c>
      <c r="C71" s="19"/>
      <c r="D71" s="19"/>
      <c r="E71" s="17"/>
      <c r="F71" s="20"/>
      <c r="G71" s="20"/>
      <c r="H71" s="21"/>
      <c r="I71" s="20"/>
      <c r="J71" s="20"/>
      <c r="K71" s="20"/>
      <c r="L71" s="20"/>
      <c r="M71" s="20"/>
      <c r="N71" s="20"/>
      <c r="O71" s="20"/>
      <c r="P71" s="20"/>
      <c r="Q71" s="20"/>
      <c r="R71" s="20">
        <v>6749</v>
      </c>
      <c r="S71" s="20"/>
      <c r="T71" s="20">
        <v>67</v>
      </c>
      <c r="U71" s="20">
        <f t="shared" si="24"/>
        <v>6816</v>
      </c>
      <c r="V71" s="30" t="s">
        <v>19</v>
      </c>
      <c r="W71" s="19"/>
    </row>
    <row r="72" spans="1:23" s="22" customFormat="1" ht="31.2">
      <c r="A72" s="36" t="s">
        <v>85</v>
      </c>
      <c r="B72" s="27" t="s">
        <v>86</v>
      </c>
      <c r="C72" s="19"/>
      <c r="D72" s="19"/>
      <c r="E72" s="17"/>
      <c r="F72" s="20"/>
      <c r="G72" s="20"/>
      <c r="H72" s="21"/>
      <c r="I72" s="20"/>
      <c r="J72" s="20"/>
      <c r="K72" s="20"/>
      <c r="L72" s="20"/>
      <c r="M72" s="20"/>
      <c r="N72" s="20"/>
      <c r="O72" s="20"/>
      <c r="P72" s="20"/>
      <c r="Q72" s="20"/>
      <c r="R72" s="20">
        <v>8416</v>
      </c>
      <c r="S72" s="20"/>
      <c r="T72" s="20">
        <v>86</v>
      </c>
      <c r="U72" s="20">
        <f t="shared" si="24"/>
        <v>8502</v>
      </c>
      <c r="V72" s="30" t="s">
        <v>18</v>
      </c>
      <c r="W72" s="19"/>
    </row>
    <row r="73" spans="1:23" s="22" customFormat="1" ht="31.2">
      <c r="A73" s="36" t="s">
        <v>85</v>
      </c>
      <c r="B73" s="27" t="s">
        <v>92</v>
      </c>
      <c r="C73" s="19"/>
      <c r="D73" s="19"/>
      <c r="E73" s="17"/>
      <c r="F73" s="20"/>
      <c r="G73" s="20"/>
      <c r="H73" s="21"/>
      <c r="I73" s="20"/>
      <c r="J73" s="20"/>
      <c r="K73" s="20"/>
      <c r="L73" s="20"/>
      <c r="M73" s="20"/>
      <c r="N73" s="20"/>
      <c r="O73" s="20"/>
      <c r="P73" s="20"/>
      <c r="Q73" s="20"/>
      <c r="R73" s="20">
        <v>72</v>
      </c>
      <c r="S73" s="20"/>
      <c r="T73" s="20"/>
      <c r="U73" s="20">
        <f t="shared" si="24"/>
        <v>72</v>
      </c>
      <c r="V73" s="30" t="s">
        <v>115</v>
      </c>
      <c r="W73" s="19"/>
    </row>
    <row r="74" spans="1:23" ht="31.2">
      <c r="A74" s="11">
        <v>2</v>
      </c>
      <c r="B74" s="29" t="s">
        <v>109</v>
      </c>
      <c r="C74" s="23"/>
      <c r="D74" s="23"/>
      <c r="E74" s="11"/>
      <c r="F74" s="24"/>
      <c r="G74" s="24"/>
      <c r="H74" s="25"/>
      <c r="I74" s="24"/>
      <c r="J74" s="24"/>
      <c r="K74" s="24"/>
      <c r="L74" s="24"/>
      <c r="M74" s="24"/>
      <c r="N74" s="24"/>
      <c r="O74" s="24"/>
      <c r="P74" s="24"/>
      <c r="Q74" s="24"/>
      <c r="R74" s="24">
        <v>41468</v>
      </c>
      <c r="S74" s="24"/>
      <c r="T74" s="24">
        <f>T75</f>
        <v>3094</v>
      </c>
      <c r="U74" s="24">
        <f t="shared" ref="U74:U83" si="25">R74-S74+T74</f>
        <v>44562</v>
      </c>
      <c r="V74" s="11"/>
      <c r="W74" s="23"/>
    </row>
    <row r="75" spans="1:23">
      <c r="A75" s="11"/>
      <c r="B75" s="29" t="s">
        <v>106</v>
      </c>
      <c r="C75" s="23"/>
      <c r="D75" s="23"/>
      <c r="E75" s="11"/>
      <c r="F75" s="24"/>
      <c r="G75" s="24"/>
      <c r="H75" s="25"/>
      <c r="I75" s="24"/>
      <c r="J75" s="24"/>
      <c r="K75" s="24"/>
      <c r="L75" s="24"/>
      <c r="M75" s="24"/>
      <c r="N75" s="24"/>
      <c r="O75" s="24"/>
      <c r="P75" s="24"/>
      <c r="Q75" s="24"/>
      <c r="R75" s="24">
        <v>41468</v>
      </c>
      <c r="S75" s="24"/>
      <c r="T75" s="24">
        <f>SUM(T76:T83)</f>
        <v>3094</v>
      </c>
      <c r="U75" s="24">
        <f t="shared" si="25"/>
        <v>44562</v>
      </c>
      <c r="V75" s="11"/>
      <c r="W75" s="23"/>
    </row>
    <row r="76" spans="1:23" s="22" customFormat="1" ht="31.2">
      <c r="A76" s="36" t="s">
        <v>85</v>
      </c>
      <c r="B76" s="27" t="s">
        <v>90</v>
      </c>
      <c r="C76" s="19"/>
      <c r="D76" s="19"/>
      <c r="E76" s="17"/>
      <c r="F76" s="20"/>
      <c r="G76" s="20"/>
      <c r="H76" s="21"/>
      <c r="I76" s="20"/>
      <c r="J76" s="20"/>
      <c r="K76" s="20"/>
      <c r="L76" s="20"/>
      <c r="M76" s="20"/>
      <c r="N76" s="20"/>
      <c r="O76" s="20"/>
      <c r="P76" s="20"/>
      <c r="Q76" s="20"/>
      <c r="R76" s="20">
        <v>2701</v>
      </c>
      <c r="S76" s="20"/>
      <c r="T76" s="20">
        <v>166</v>
      </c>
      <c r="U76" s="20">
        <f t="shared" si="25"/>
        <v>2867</v>
      </c>
      <c r="V76" s="30" t="s">
        <v>112</v>
      </c>
      <c r="W76" s="19"/>
    </row>
    <row r="77" spans="1:23" s="22" customFormat="1" ht="31.2">
      <c r="A77" s="36" t="s">
        <v>85</v>
      </c>
      <c r="B77" s="27" t="s">
        <v>91</v>
      </c>
      <c r="C77" s="19"/>
      <c r="D77" s="19"/>
      <c r="E77" s="17"/>
      <c r="F77" s="20"/>
      <c r="G77" s="20"/>
      <c r="H77" s="21"/>
      <c r="I77" s="20"/>
      <c r="J77" s="20"/>
      <c r="K77" s="20"/>
      <c r="L77" s="20"/>
      <c r="M77" s="20"/>
      <c r="N77" s="20"/>
      <c r="O77" s="20"/>
      <c r="P77" s="20"/>
      <c r="Q77" s="20"/>
      <c r="R77" s="20">
        <v>28755</v>
      </c>
      <c r="S77" s="20"/>
      <c r="T77" s="20">
        <v>910</v>
      </c>
      <c r="U77" s="20">
        <f t="shared" si="25"/>
        <v>29665</v>
      </c>
      <c r="V77" s="30" t="s">
        <v>16</v>
      </c>
      <c r="W77" s="19"/>
    </row>
    <row r="78" spans="1:23" s="22" customFormat="1" ht="31.2">
      <c r="A78" s="36" t="s">
        <v>85</v>
      </c>
      <c r="B78" s="27" t="s">
        <v>107</v>
      </c>
      <c r="C78" s="19"/>
      <c r="D78" s="19"/>
      <c r="E78" s="17"/>
      <c r="F78" s="20"/>
      <c r="G78" s="20"/>
      <c r="H78" s="21"/>
      <c r="I78" s="20"/>
      <c r="J78" s="20"/>
      <c r="K78" s="20"/>
      <c r="L78" s="20"/>
      <c r="M78" s="20"/>
      <c r="N78" s="20"/>
      <c r="O78" s="20"/>
      <c r="P78" s="20"/>
      <c r="Q78" s="20"/>
      <c r="R78" s="20">
        <v>888</v>
      </c>
      <c r="S78" s="20"/>
      <c r="T78" s="20"/>
      <c r="U78" s="20">
        <f t="shared" si="25"/>
        <v>888</v>
      </c>
      <c r="V78" s="30" t="s">
        <v>113</v>
      </c>
      <c r="W78" s="19"/>
    </row>
    <row r="79" spans="1:23" s="22" customFormat="1" ht="31.2">
      <c r="A79" s="36" t="s">
        <v>85</v>
      </c>
      <c r="B79" s="27" t="s">
        <v>87</v>
      </c>
      <c r="C79" s="19"/>
      <c r="D79" s="19"/>
      <c r="E79" s="17"/>
      <c r="F79" s="20"/>
      <c r="G79" s="20"/>
      <c r="H79" s="21"/>
      <c r="I79" s="20"/>
      <c r="J79" s="20"/>
      <c r="K79" s="20"/>
      <c r="L79" s="20"/>
      <c r="M79" s="20"/>
      <c r="N79" s="20"/>
      <c r="O79" s="20"/>
      <c r="P79" s="20"/>
      <c r="Q79" s="20"/>
      <c r="R79" s="20">
        <v>4998</v>
      </c>
      <c r="S79" s="20"/>
      <c r="T79" s="20">
        <v>662</v>
      </c>
      <c r="U79" s="20">
        <f t="shared" si="25"/>
        <v>5660</v>
      </c>
      <c r="V79" s="30" t="s">
        <v>114</v>
      </c>
      <c r="W79" s="19"/>
    </row>
    <row r="80" spans="1:23" s="22" customFormat="1" ht="31.2">
      <c r="A80" s="36" t="s">
        <v>85</v>
      </c>
      <c r="B80" s="27" t="s">
        <v>92</v>
      </c>
      <c r="C80" s="19"/>
      <c r="D80" s="19"/>
      <c r="E80" s="17"/>
      <c r="F80" s="20"/>
      <c r="G80" s="20"/>
      <c r="H80" s="21"/>
      <c r="I80" s="20"/>
      <c r="J80" s="20"/>
      <c r="K80" s="20"/>
      <c r="L80" s="20"/>
      <c r="M80" s="20"/>
      <c r="N80" s="20"/>
      <c r="O80" s="20"/>
      <c r="P80" s="20"/>
      <c r="Q80" s="20"/>
      <c r="R80" s="20">
        <v>338</v>
      </c>
      <c r="S80" s="20"/>
      <c r="T80" s="20">
        <v>30</v>
      </c>
      <c r="U80" s="20">
        <f t="shared" si="25"/>
        <v>368</v>
      </c>
      <c r="V80" s="30" t="s">
        <v>115</v>
      </c>
      <c r="W80" s="19"/>
    </row>
    <row r="81" spans="1:29" s="22" customFormat="1" ht="31.2">
      <c r="A81" s="36" t="s">
        <v>85</v>
      </c>
      <c r="B81" s="27" t="s">
        <v>88</v>
      </c>
      <c r="C81" s="19"/>
      <c r="D81" s="19"/>
      <c r="E81" s="17"/>
      <c r="F81" s="20"/>
      <c r="G81" s="20"/>
      <c r="H81" s="21"/>
      <c r="I81" s="20"/>
      <c r="J81" s="20"/>
      <c r="K81" s="20"/>
      <c r="L81" s="20"/>
      <c r="M81" s="20"/>
      <c r="N81" s="20"/>
      <c r="O81" s="20"/>
      <c r="P81" s="20"/>
      <c r="Q81" s="20"/>
      <c r="R81" s="20">
        <v>1534</v>
      </c>
      <c r="S81" s="20"/>
      <c r="T81" s="20">
        <v>61</v>
      </c>
      <c r="U81" s="20">
        <f t="shared" si="25"/>
        <v>1595</v>
      </c>
      <c r="V81" s="30" t="s">
        <v>19</v>
      </c>
      <c r="W81" s="19"/>
    </row>
    <row r="82" spans="1:29" s="22" customFormat="1" ht="31.2">
      <c r="A82" s="36" t="s">
        <v>85</v>
      </c>
      <c r="B82" s="27" t="s">
        <v>86</v>
      </c>
      <c r="C82" s="19"/>
      <c r="D82" s="19"/>
      <c r="E82" s="17"/>
      <c r="F82" s="20"/>
      <c r="G82" s="20"/>
      <c r="H82" s="21"/>
      <c r="I82" s="20"/>
      <c r="J82" s="20"/>
      <c r="K82" s="20"/>
      <c r="L82" s="20"/>
      <c r="M82" s="20"/>
      <c r="N82" s="20"/>
      <c r="O82" s="20"/>
      <c r="P82" s="20"/>
      <c r="Q82" s="20"/>
      <c r="R82" s="20">
        <v>1392</v>
      </c>
      <c r="S82" s="20"/>
      <c r="T82" s="20">
        <v>15</v>
      </c>
      <c r="U82" s="20">
        <f t="shared" si="25"/>
        <v>1407</v>
      </c>
      <c r="V82" s="30" t="s">
        <v>18</v>
      </c>
      <c r="W82" s="19"/>
    </row>
    <row r="83" spans="1:29" s="22" customFormat="1" ht="31.2">
      <c r="A83" s="36" t="s">
        <v>85</v>
      </c>
      <c r="B83" s="27" t="s">
        <v>108</v>
      </c>
      <c r="C83" s="19"/>
      <c r="D83" s="19"/>
      <c r="E83" s="17"/>
      <c r="F83" s="20"/>
      <c r="G83" s="20"/>
      <c r="H83" s="21"/>
      <c r="I83" s="20"/>
      <c r="J83" s="20"/>
      <c r="K83" s="20"/>
      <c r="L83" s="20"/>
      <c r="M83" s="20"/>
      <c r="N83" s="20"/>
      <c r="O83" s="20"/>
      <c r="P83" s="20"/>
      <c r="Q83" s="20"/>
      <c r="R83" s="20">
        <v>862</v>
      </c>
      <c r="S83" s="20"/>
      <c r="T83" s="20">
        <v>1250</v>
      </c>
      <c r="U83" s="20">
        <f t="shared" si="25"/>
        <v>2112</v>
      </c>
      <c r="V83" s="30" t="s">
        <v>17</v>
      </c>
      <c r="W83" s="19"/>
    </row>
    <row r="84" spans="1:29" s="12" customFormat="1" ht="31.5" customHeight="1">
      <c r="A84" s="7" t="s">
        <v>34</v>
      </c>
      <c r="B84" s="8" t="s">
        <v>35</v>
      </c>
      <c r="C84" s="8"/>
      <c r="D84" s="8"/>
      <c r="E84" s="7"/>
      <c r="F84" s="9">
        <f>SUM(F85:F87)</f>
        <v>10400</v>
      </c>
      <c r="G84" s="9">
        <f>SUM(G85:G87)</f>
        <v>10400</v>
      </c>
      <c r="H84" s="10"/>
      <c r="I84" s="9">
        <f>SUM(I85:I87)</f>
        <v>9698</v>
      </c>
      <c r="J84" s="9">
        <f>SUM(J85:J87)</f>
        <v>0</v>
      </c>
      <c r="K84" s="9">
        <f>SUM(K85:K87)</f>
        <v>10400</v>
      </c>
      <c r="L84" s="9"/>
      <c r="M84" s="9"/>
      <c r="N84" s="9"/>
      <c r="O84" s="9"/>
      <c r="P84" s="9"/>
      <c r="Q84" s="9"/>
      <c r="R84" s="9">
        <f>R85+R86+R87+R88</f>
        <v>10400</v>
      </c>
      <c r="S84" s="9">
        <f t="shared" ref="S84:U84" si="26">S85+S86+S87+S88</f>
        <v>603</v>
      </c>
      <c r="T84" s="9">
        <f t="shared" si="26"/>
        <v>603</v>
      </c>
      <c r="U84" s="9">
        <f t="shared" si="26"/>
        <v>10400</v>
      </c>
      <c r="V84" s="7"/>
      <c r="W84" s="8"/>
      <c r="X84" s="12">
        <v>1</v>
      </c>
    </row>
    <row r="85" spans="1:29" ht="46.8">
      <c r="A85" s="11">
        <v>1</v>
      </c>
      <c r="B85" s="23" t="s">
        <v>36</v>
      </c>
      <c r="C85" s="23">
        <v>2021</v>
      </c>
      <c r="D85" s="23">
        <v>2022</v>
      </c>
      <c r="E85" s="11" t="s">
        <v>48</v>
      </c>
      <c r="F85" s="24">
        <v>3000</v>
      </c>
      <c r="G85" s="24">
        <v>3000</v>
      </c>
      <c r="H85" s="25" t="s">
        <v>63</v>
      </c>
      <c r="I85" s="24">
        <v>2670</v>
      </c>
      <c r="J85" s="24"/>
      <c r="K85" s="24">
        <v>3000</v>
      </c>
      <c r="L85" s="24"/>
      <c r="M85" s="24"/>
      <c r="N85" s="24"/>
      <c r="O85" s="24"/>
      <c r="P85" s="24"/>
      <c r="Q85" s="24"/>
      <c r="R85" s="24">
        <v>3000</v>
      </c>
      <c r="S85" s="24">
        <f>330-99</f>
        <v>231</v>
      </c>
      <c r="T85" s="24"/>
      <c r="U85" s="24">
        <f>R85-S85+T85</f>
        <v>2769</v>
      </c>
      <c r="V85" s="11" t="s">
        <v>19</v>
      </c>
      <c r="W85" s="23" t="s">
        <v>137</v>
      </c>
      <c r="AC85" s="4">
        <v>7899276</v>
      </c>
    </row>
    <row r="86" spans="1:29" ht="31.5" customHeight="1">
      <c r="A86" s="11">
        <v>2</v>
      </c>
      <c r="B86" s="23" t="s">
        <v>45</v>
      </c>
      <c r="C86" s="23">
        <v>2021</v>
      </c>
      <c r="D86" s="23">
        <v>2023</v>
      </c>
      <c r="E86" s="11" t="s">
        <v>39</v>
      </c>
      <c r="F86" s="24">
        <v>5400</v>
      </c>
      <c r="G86" s="24">
        <v>5400</v>
      </c>
      <c r="H86" s="25" t="s">
        <v>55</v>
      </c>
      <c r="I86" s="24">
        <v>5153</v>
      </c>
      <c r="J86" s="24"/>
      <c r="K86" s="24">
        <v>5400</v>
      </c>
      <c r="L86" s="24"/>
      <c r="M86" s="24"/>
      <c r="N86" s="24"/>
      <c r="O86" s="24"/>
      <c r="P86" s="24"/>
      <c r="Q86" s="24"/>
      <c r="R86" s="24">
        <v>5400</v>
      </c>
      <c r="S86" s="24">
        <f>G86-I86</f>
        <v>247</v>
      </c>
      <c r="T86" s="24"/>
      <c r="U86" s="24">
        <f>R86-S86+T86</f>
        <v>5153</v>
      </c>
      <c r="V86" s="11" t="s">
        <v>18</v>
      </c>
      <c r="W86" s="23"/>
      <c r="X86" s="4" t="s">
        <v>54</v>
      </c>
      <c r="AC86" s="4">
        <v>7913385</v>
      </c>
    </row>
    <row r="87" spans="1:29" ht="31.5" customHeight="1">
      <c r="A87" s="11">
        <v>3</v>
      </c>
      <c r="B87" s="23" t="s">
        <v>37</v>
      </c>
      <c r="C87" s="23">
        <v>2021</v>
      </c>
      <c r="D87" s="23">
        <v>2022</v>
      </c>
      <c r="E87" s="11" t="s">
        <v>38</v>
      </c>
      <c r="F87" s="24">
        <v>2000</v>
      </c>
      <c r="G87" s="24">
        <v>2000</v>
      </c>
      <c r="H87" s="25" t="s">
        <v>64</v>
      </c>
      <c r="I87" s="24">
        <v>1875</v>
      </c>
      <c r="J87" s="24"/>
      <c r="K87" s="24">
        <v>2000</v>
      </c>
      <c r="L87" s="24"/>
      <c r="M87" s="24"/>
      <c r="N87" s="24"/>
      <c r="O87" s="24"/>
      <c r="P87" s="24"/>
      <c r="Q87" s="24"/>
      <c r="R87" s="24">
        <v>2000</v>
      </c>
      <c r="S87" s="24">
        <f>G87-I87</f>
        <v>125</v>
      </c>
      <c r="T87" s="24"/>
      <c r="U87" s="24">
        <f>R87-S87+T87</f>
        <v>1875</v>
      </c>
      <c r="V87" s="11" t="s">
        <v>17</v>
      </c>
      <c r="W87" s="23"/>
      <c r="X87" s="4" t="s">
        <v>54</v>
      </c>
    </row>
    <row r="88" spans="1:29">
      <c r="A88" s="11">
        <v>4</v>
      </c>
      <c r="B88" s="23" t="s">
        <v>73</v>
      </c>
      <c r="C88" s="23"/>
      <c r="D88" s="23"/>
      <c r="E88" s="11"/>
      <c r="F88" s="23"/>
      <c r="G88" s="23"/>
      <c r="H88" s="11"/>
      <c r="I88" s="23"/>
      <c r="J88" s="23"/>
      <c r="K88" s="23"/>
      <c r="L88" s="23"/>
      <c r="M88" s="23"/>
      <c r="N88" s="23"/>
      <c r="O88" s="23"/>
      <c r="P88" s="23"/>
      <c r="Q88" s="23"/>
      <c r="R88" s="23"/>
      <c r="S88" s="23"/>
      <c r="T88" s="23">
        <v>603</v>
      </c>
      <c r="U88" s="24">
        <f>R88-S88+T88</f>
        <v>603</v>
      </c>
      <c r="V88" s="11"/>
      <c r="W88" s="23"/>
    </row>
  </sheetData>
  <autoFilter ref="A7:AC87"/>
  <mergeCells count="28">
    <mergeCell ref="A1:W1"/>
    <mergeCell ref="S3:W3"/>
    <mergeCell ref="A4:A7"/>
    <mergeCell ref="R4:R7"/>
    <mergeCell ref="V4:V7"/>
    <mergeCell ref="F6:G6"/>
    <mergeCell ref="C4:D5"/>
    <mergeCell ref="I6:I7"/>
    <mergeCell ref="H6:H7"/>
    <mergeCell ref="W4:W7"/>
    <mergeCell ref="U4:U7"/>
    <mergeCell ref="S4:T6"/>
    <mergeCell ref="P6:P7"/>
    <mergeCell ref="C6:C7"/>
    <mergeCell ref="J4:J7"/>
    <mergeCell ref="H4:I5"/>
    <mergeCell ref="A2:W2"/>
    <mergeCell ref="Q6:Q7"/>
    <mergeCell ref="K6:K7"/>
    <mergeCell ref="B4:B7"/>
    <mergeCell ref="L6:L7"/>
    <mergeCell ref="M6:M7"/>
    <mergeCell ref="D6:D7"/>
    <mergeCell ref="K4:Q5"/>
    <mergeCell ref="E6:E7"/>
    <mergeCell ref="N6:N7"/>
    <mergeCell ref="O6:O7"/>
    <mergeCell ref="E4:G5"/>
  </mergeCells>
  <pageMargins left="0.24" right="0.22" top="0.43" bottom="0.61" header="0.3" footer="0.3"/>
  <pageSetup paperSize="9" scale="51" fitToHeight="0" orientation="landscape" r:id="rId1"/>
  <headerFooter>
    <oddFooter>&amp;C&amp;P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zoomScale="70" zoomScaleNormal="70" workbookViewId="0">
      <pane xSplit="2" ySplit="7" topLeftCell="C11" activePane="bottomRight" state="frozen"/>
      <selection activeCell="H8" sqref="H8"/>
      <selection pane="topRight" activeCell="H8" sqref="H8"/>
      <selection pane="bottomLeft" activeCell="H8" sqref="H8"/>
      <selection pane="bottomRight" activeCell="G13" sqref="G13"/>
    </sheetView>
  </sheetViews>
  <sheetFormatPr defaultColWidth="8.88671875" defaultRowHeight="16.8"/>
  <cols>
    <col min="1" max="1" width="8.109375" style="92" customWidth="1"/>
    <col min="2" max="2" width="40.6640625" style="66" customWidth="1"/>
    <col min="3" max="4" width="8.88671875" style="92" customWidth="1"/>
    <col min="5" max="5" width="17.88671875" style="92" customWidth="1"/>
    <col min="6" max="6" width="13.44140625" style="66" customWidth="1"/>
    <col min="7" max="7" width="12.44140625" style="66" customWidth="1"/>
    <col min="8" max="8" width="17.5546875" style="66" customWidth="1"/>
    <col min="9" max="10" width="10.88671875" style="66" customWidth="1"/>
    <col min="11" max="11" width="15.77734375" style="66" customWidth="1"/>
    <col min="12" max="12" width="18.88671875" style="92" customWidth="1"/>
    <col min="13" max="13" width="10.77734375" style="66" customWidth="1"/>
    <col min="14" max="16384" width="8.88671875" style="66"/>
  </cols>
  <sheetData>
    <row r="1" spans="1:14" ht="47.4" customHeight="1">
      <c r="A1" s="103" t="s">
        <v>210</v>
      </c>
      <c r="B1" s="103"/>
      <c r="C1" s="103"/>
      <c r="D1" s="103"/>
      <c r="E1" s="103"/>
      <c r="F1" s="103"/>
      <c r="G1" s="103"/>
      <c r="H1" s="103"/>
      <c r="I1" s="103"/>
      <c r="J1" s="103"/>
      <c r="K1" s="103"/>
      <c r="L1" s="103"/>
      <c r="M1" s="103"/>
    </row>
    <row r="2" spans="1:14" ht="27" customHeight="1">
      <c r="A2" s="104" t="s">
        <v>211</v>
      </c>
      <c r="B2" s="105"/>
      <c r="C2" s="105"/>
      <c r="D2" s="105"/>
      <c r="E2" s="105"/>
      <c r="F2" s="105"/>
      <c r="G2" s="105"/>
      <c r="H2" s="105"/>
      <c r="I2" s="105"/>
      <c r="J2" s="105"/>
      <c r="K2" s="105"/>
      <c r="L2" s="105"/>
      <c r="M2" s="105"/>
    </row>
    <row r="3" spans="1:14" ht="27" customHeight="1">
      <c r="A3" s="93"/>
      <c r="B3" s="67"/>
      <c r="C3" s="67"/>
      <c r="D3" s="67"/>
      <c r="E3" s="67"/>
      <c r="F3" s="67"/>
      <c r="G3" s="67"/>
      <c r="H3" s="67"/>
      <c r="I3" s="67"/>
      <c r="J3" s="67"/>
      <c r="K3" s="67"/>
      <c r="L3" s="67"/>
      <c r="M3" s="67"/>
    </row>
    <row r="4" spans="1:14" ht="27" customHeight="1">
      <c r="A4" s="67"/>
      <c r="B4" s="67"/>
      <c r="C4" s="67"/>
      <c r="D4" s="67"/>
      <c r="E4" s="67"/>
      <c r="F4" s="67"/>
      <c r="G4" s="67"/>
      <c r="H4" s="67"/>
      <c r="I4" s="67"/>
      <c r="J4" s="67"/>
      <c r="K4" s="67"/>
      <c r="L4" s="106" t="s">
        <v>166</v>
      </c>
      <c r="M4" s="106"/>
    </row>
    <row r="5" spans="1:14" s="68" customFormat="1" ht="51.6" customHeight="1">
      <c r="A5" s="108" t="s">
        <v>2</v>
      </c>
      <c r="B5" s="107" t="s">
        <v>1</v>
      </c>
      <c r="C5" s="107" t="s">
        <v>22</v>
      </c>
      <c r="D5" s="107"/>
      <c r="E5" s="107" t="s">
        <v>61</v>
      </c>
      <c r="F5" s="107"/>
      <c r="G5" s="107"/>
      <c r="H5" s="100" t="s">
        <v>206</v>
      </c>
      <c r="I5" s="107" t="s">
        <v>167</v>
      </c>
      <c r="J5" s="107"/>
      <c r="K5" s="100" t="s">
        <v>207</v>
      </c>
      <c r="L5" s="100" t="s">
        <v>12</v>
      </c>
      <c r="M5" s="100" t="s">
        <v>3</v>
      </c>
    </row>
    <row r="6" spans="1:14" s="68" customFormat="1" ht="33" customHeight="1">
      <c r="A6" s="108"/>
      <c r="B6" s="107"/>
      <c r="C6" s="107" t="s">
        <v>20</v>
      </c>
      <c r="D6" s="107" t="s">
        <v>21</v>
      </c>
      <c r="E6" s="107" t="s">
        <v>13</v>
      </c>
      <c r="F6" s="107" t="s">
        <v>44</v>
      </c>
      <c r="G6" s="107"/>
      <c r="H6" s="101"/>
      <c r="I6" s="107" t="s">
        <v>70</v>
      </c>
      <c r="J6" s="107" t="s">
        <v>72</v>
      </c>
      <c r="K6" s="101"/>
      <c r="L6" s="101"/>
      <c r="M6" s="101"/>
    </row>
    <row r="7" spans="1:14" s="68" customFormat="1" ht="72" customHeight="1">
      <c r="A7" s="108"/>
      <c r="B7" s="107"/>
      <c r="C7" s="107"/>
      <c r="D7" s="107"/>
      <c r="E7" s="107"/>
      <c r="F7" s="69" t="s">
        <v>0</v>
      </c>
      <c r="G7" s="69" t="s">
        <v>201</v>
      </c>
      <c r="H7" s="102"/>
      <c r="I7" s="107"/>
      <c r="J7" s="107"/>
      <c r="K7" s="102"/>
      <c r="L7" s="102"/>
      <c r="M7" s="102"/>
    </row>
    <row r="8" spans="1:14" s="68" customFormat="1" ht="33" customHeight="1">
      <c r="A8" s="70"/>
      <c r="B8" s="69" t="s">
        <v>179</v>
      </c>
      <c r="C8" s="69"/>
      <c r="D8" s="69"/>
      <c r="E8" s="69"/>
      <c r="F8" s="71"/>
      <c r="G8" s="71"/>
      <c r="H8" s="71">
        <f t="shared" ref="H8:K8" si="0">H9+H10</f>
        <v>1668</v>
      </c>
      <c r="I8" s="71">
        <f t="shared" si="0"/>
        <v>1664</v>
      </c>
      <c r="J8" s="71">
        <f t="shared" si="0"/>
        <v>1664</v>
      </c>
      <c r="K8" s="71">
        <f t="shared" si="0"/>
        <v>1668</v>
      </c>
      <c r="L8" s="69"/>
      <c r="M8" s="69"/>
      <c r="N8" s="72"/>
    </row>
    <row r="9" spans="1:14" s="76" customFormat="1" ht="33" customHeight="1">
      <c r="A9" s="69" t="s">
        <v>5</v>
      </c>
      <c r="B9" s="73" t="s">
        <v>204</v>
      </c>
      <c r="C9" s="69"/>
      <c r="D9" s="69"/>
      <c r="E9" s="69"/>
      <c r="F9" s="74"/>
      <c r="G9" s="74"/>
      <c r="H9" s="74">
        <v>1668</v>
      </c>
      <c r="I9" s="74">
        <v>1664</v>
      </c>
      <c r="J9" s="74"/>
      <c r="K9" s="74">
        <f>H9-I9+J9</f>
        <v>4</v>
      </c>
      <c r="L9" s="69"/>
      <c r="M9" s="75"/>
    </row>
    <row r="10" spans="1:14" s="76" customFormat="1" ht="33" customHeight="1">
      <c r="A10" s="69" t="s">
        <v>6</v>
      </c>
      <c r="B10" s="75" t="s">
        <v>203</v>
      </c>
      <c r="C10" s="69"/>
      <c r="D10" s="69"/>
      <c r="E10" s="69"/>
      <c r="F10" s="74">
        <f>F11+F14</f>
        <v>709317</v>
      </c>
      <c r="G10" s="74">
        <f t="shared" ref="G10:I10" si="1">G11+G14</f>
        <v>91124.5</v>
      </c>
      <c r="H10" s="74">
        <f t="shared" si="1"/>
        <v>0</v>
      </c>
      <c r="I10" s="74">
        <f t="shared" si="1"/>
        <v>0</v>
      </c>
      <c r="J10" s="74">
        <f>J11+J14</f>
        <v>1664</v>
      </c>
      <c r="K10" s="74">
        <f t="shared" ref="K10" si="2">K11+K14</f>
        <v>1664</v>
      </c>
      <c r="L10" s="69"/>
      <c r="M10" s="75"/>
    </row>
    <row r="11" spans="1:14" s="81" customFormat="1" ht="32.4" customHeight="1">
      <c r="A11" s="77" t="s">
        <v>200</v>
      </c>
      <c r="B11" s="78" t="s">
        <v>189</v>
      </c>
      <c r="C11" s="77"/>
      <c r="D11" s="77"/>
      <c r="E11" s="77"/>
      <c r="F11" s="79">
        <f t="shared" ref="F11:I11" si="3">F13</f>
        <v>685142</v>
      </c>
      <c r="G11" s="79">
        <f t="shared" si="3"/>
        <v>76009.5</v>
      </c>
      <c r="H11" s="79">
        <f t="shared" si="3"/>
        <v>0</v>
      </c>
      <c r="I11" s="79">
        <f t="shared" si="3"/>
        <v>0</v>
      </c>
      <c r="J11" s="79">
        <f>J13</f>
        <v>500</v>
      </c>
      <c r="K11" s="79">
        <f>K13</f>
        <v>500</v>
      </c>
      <c r="L11" s="77"/>
      <c r="M11" s="80"/>
    </row>
    <row r="12" spans="1:14" s="85" customFormat="1" ht="36.6" customHeight="1">
      <c r="A12" s="82"/>
      <c r="B12" s="83" t="s">
        <v>202</v>
      </c>
      <c r="C12" s="82"/>
      <c r="D12" s="82"/>
      <c r="E12" s="82"/>
      <c r="F12" s="84"/>
      <c r="G12" s="84"/>
      <c r="H12" s="84"/>
      <c r="I12" s="84"/>
      <c r="J12" s="84"/>
      <c r="K12" s="84"/>
      <c r="L12" s="82"/>
      <c r="M12" s="83"/>
    </row>
    <row r="13" spans="1:14" ht="69" customHeight="1">
      <c r="A13" s="70">
        <v>1</v>
      </c>
      <c r="B13" s="86" t="s">
        <v>208</v>
      </c>
      <c r="C13" s="94">
        <v>2025</v>
      </c>
      <c r="D13" s="94">
        <v>2027</v>
      </c>
      <c r="E13" s="94" t="s">
        <v>212</v>
      </c>
      <c r="F13" s="87">
        <v>685142</v>
      </c>
      <c r="G13" s="135">
        <v>76009.5</v>
      </c>
      <c r="H13" s="87">
        <v>0</v>
      </c>
      <c r="I13" s="87"/>
      <c r="J13" s="87">
        <v>500</v>
      </c>
      <c r="K13" s="87">
        <f>H13-I13+J13</f>
        <v>500</v>
      </c>
      <c r="L13" s="70" t="s">
        <v>115</v>
      </c>
      <c r="M13" s="86"/>
    </row>
    <row r="14" spans="1:14" s="81" customFormat="1" ht="34.200000000000003" customHeight="1">
      <c r="A14" s="77" t="s">
        <v>123</v>
      </c>
      <c r="B14" s="78" t="s">
        <v>146</v>
      </c>
      <c r="C14" s="77"/>
      <c r="D14" s="77"/>
      <c r="E14" s="77"/>
      <c r="F14" s="79">
        <f t="shared" ref="F14:I14" si="4">F16</f>
        <v>24175</v>
      </c>
      <c r="G14" s="79">
        <f t="shared" si="4"/>
        <v>15115</v>
      </c>
      <c r="H14" s="79">
        <f t="shared" si="4"/>
        <v>0</v>
      </c>
      <c r="I14" s="79">
        <f t="shared" si="4"/>
        <v>0</v>
      </c>
      <c r="J14" s="79">
        <f>J16</f>
        <v>1164</v>
      </c>
      <c r="K14" s="79">
        <f>K16</f>
        <v>1164</v>
      </c>
      <c r="L14" s="77"/>
      <c r="M14" s="80"/>
    </row>
    <row r="15" spans="1:14" ht="42" customHeight="1">
      <c r="A15" s="70"/>
      <c r="B15" s="88" t="s">
        <v>40</v>
      </c>
      <c r="C15" s="70"/>
      <c r="D15" s="70"/>
      <c r="E15" s="70"/>
      <c r="F15" s="87"/>
      <c r="G15" s="87"/>
      <c r="H15" s="87"/>
      <c r="I15" s="87"/>
      <c r="J15" s="87"/>
      <c r="K15" s="87"/>
      <c r="L15" s="70"/>
      <c r="M15" s="86"/>
    </row>
    <row r="16" spans="1:14" ht="61.2" customHeight="1">
      <c r="A16" s="70">
        <v>2</v>
      </c>
      <c r="B16" s="89" t="s">
        <v>205</v>
      </c>
      <c r="C16" s="90">
        <v>2021</v>
      </c>
      <c r="D16" s="90">
        <v>2024</v>
      </c>
      <c r="E16" s="90" t="s">
        <v>209</v>
      </c>
      <c r="F16" s="91">
        <v>24175</v>
      </c>
      <c r="G16" s="91">
        <v>15115</v>
      </c>
      <c r="H16" s="87">
        <v>0</v>
      </c>
      <c r="I16" s="87"/>
      <c r="J16" s="87">
        <v>1164</v>
      </c>
      <c r="K16" s="87">
        <f>H16-I16+J16</f>
        <v>1164</v>
      </c>
      <c r="L16" s="70" t="s">
        <v>115</v>
      </c>
      <c r="M16" s="86"/>
    </row>
  </sheetData>
  <mergeCells count="18">
    <mergeCell ref="I6:I7"/>
    <mergeCell ref="J6:J7"/>
    <mergeCell ref="K5:K7"/>
    <mergeCell ref="A1:M1"/>
    <mergeCell ref="A2:M2"/>
    <mergeCell ref="L4:M4"/>
    <mergeCell ref="C5:D5"/>
    <mergeCell ref="E5:G5"/>
    <mergeCell ref="L5:L7"/>
    <mergeCell ref="M5:M7"/>
    <mergeCell ref="C6:C7"/>
    <mergeCell ref="D6:D7"/>
    <mergeCell ref="E6:E7"/>
    <mergeCell ref="A5:A7"/>
    <mergeCell ref="B5:B7"/>
    <mergeCell ref="F6:G6"/>
    <mergeCell ref="H5:H7"/>
    <mergeCell ref="I5:J5"/>
  </mergeCells>
  <printOptions horizontalCentered="1"/>
  <pageMargins left="0.51181102362204722" right="0.51181102362204722" top="0.51181102362204722" bottom="0.43307086614173229" header="0.31496062992125984" footer="0.31496062992125984"/>
  <pageSetup paperSize="9" scale="69"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
  <sheetViews>
    <sheetView topLeftCell="A2" zoomScale="70" zoomScaleNormal="70" workbookViewId="0">
      <selection activeCell="W20" sqref="W20"/>
    </sheetView>
  </sheetViews>
  <sheetFormatPr defaultRowHeight="15.6"/>
  <cols>
    <col min="1" max="1" width="8.33203125" style="59" customWidth="1"/>
    <col min="2" max="2" width="21" style="58" customWidth="1"/>
    <col min="3" max="3" width="19.6640625" style="58" customWidth="1"/>
    <col min="4" max="4" width="10.21875" style="58" hidden="1" customWidth="1"/>
    <col min="5" max="5" width="12.6640625" style="58" hidden="1" customWidth="1"/>
    <col min="6" max="6" width="10.44140625" style="58" hidden="1" customWidth="1"/>
    <col min="7" max="7" width="10.33203125" style="58" hidden="1" customWidth="1"/>
    <col min="8" max="9" width="20.33203125" style="58" customWidth="1"/>
    <col min="10" max="11" width="10.88671875" style="58" hidden="1" customWidth="1"/>
    <col min="12" max="12" width="13.77734375" style="58" hidden="1" customWidth="1"/>
    <col min="13" max="13" width="10.88671875" style="58" hidden="1" customWidth="1"/>
    <col min="14" max="14" width="11.21875" style="58" hidden="1" customWidth="1"/>
    <col min="15" max="15" width="12.6640625" style="58" hidden="1" customWidth="1"/>
    <col min="16" max="20" width="11.109375" style="58" hidden="1" customWidth="1"/>
    <col min="21" max="21" width="18.109375" style="59" hidden="1" customWidth="1"/>
    <col min="22" max="22" width="18.109375" style="59" customWidth="1"/>
    <col min="23" max="23" width="56.77734375" style="58" customWidth="1"/>
    <col min="24" max="24" width="11.33203125" style="58" hidden="1" customWidth="1"/>
    <col min="25" max="25" width="17" style="58" hidden="1" customWidth="1"/>
    <col min="26" max="26" width="9.6640625" style="58" hidden="1" customWidth="1"/>
    <col min="27" max="27" width="16.77734375" style="58" hidden="1" customWidth="1"/>
    <col min="28" max="28" width="0" style="58" hidden="1" customWidth="1"/>
    <col min="29" max="29" width="13" style="58" hidden="1" customWidth="1"/>
    <col min="30" max="16384" width="8.88671875" style="58"/>
  </cols>
  <sheetData>
    <row r="1" spans="1:25" ht="22.8" hidden="1" customHeight="1">
      <c r="A1" s="109"/>
      <c r="B1" s="109"/>
      <c r="C1" s="109"/>
      <c r="D1" s="109"/>
      <c r="E1" s="109"/>
      <c r="F1" s="109"/>
      <c r="G1" s="109"/>
      <c r="H1" s="109"/>
      <c r="I1" s="109"/>
      <c r="J1" s="109"/>
      <c r="K1" s="109"/>
      <c r="L1" s="109"/>
      <c r="M1" s="109"/>
      <c r="N1" s="109"/>
      <c r="O1" s="109"/>
      <c r="P1" s="109"/>
      <c r="Q1" s="109"/>
      <c r="R1" s="109"/>
      <c r="S1" s="109"/>
      <c r="T1" s="109"/>
      <c r="U1" s="109"/>
      <c r="V1" s="109"/>
      <c r="W1" s="109"/>
    </row>
    <row r="2" spans="1:25" ht="22.8" customHeight="1">
      <c r="A2" s="109" t="s">
        <v>190</v>
      </c>
      <c r="B2" s="109"/>
      <c r="C2" s="109"/>
      <c r="D2" s="109"/>
      <c r="E2" s="109"/>
      <c r="F2" s="109"/>
      <c r="G2" s="109"/>
      <c r="H2" s="109"/>
      <c r="I2" s="109"/>
      <c r="J2" s="109"/>
      <c r="K2" s="109"/>
      <c r="L2" s="109"/>
      <c r="M2" s="109"/>
      <c r="N2" s="109"/>
      <c r="O2" s="109"/>
      <c r="P2" s="109"/>
      <c r="Q2" s="109"/>
      <c r="R2" s="109"/>
      <c r="S2" s="109"/>
      <c r="T2" s="109"/>
      <c r="U2" s="109"/>
      <c r="V2" s="109"/>
      <c r="W2" s="109"/>
    </row>
    <row r="3" spans="1:25" ht="22.8" hidden="1" customHeight="1">
      <c r="A3" s="110" t="e">
        <f>#REF!</f>
        <v>#REF!</v>
      </c>
      <c r="B3" s="111"/>
      <c r="C3" s="111"/>
      <c r="D3" s="111"/>
      <c r="E3" s="111"/>
      <c r="F3" s="111"/>
      <c r="G3" s="111"/>
      <c r="H3" s="111"/>
      <c r="I3" s="111"/>
      <c r="J3" s="111"/>
      <c r="K3" s="111"/>
      <c r="L3" s="111"/>
      <c r="M3" s="111"/>
      <c r="N3" s="111"/>
      <c r="O3" s="111"/>
      <c r="P3" s="111"/>
      <c r="Q3" s="111"/>
      <c r="R3" s="111"/>
      <c r="S3" s="111"/>
      <c r="T3" s="111"/>
      <c r="U3" s="111"/>
      <c r="V3" s="111"/>
      <c r="W3" s="111"/>
    </row>
    <row r="4" spans="1:25">
      <c r="D4" s="112" t="s">
        <v>170</v>
      </c>
      <c r="E4" s="112"/>
      <c r="F4" s="112"/>
      <c r="G4" s="112"/>
      <c r="H4" s="112"/>
      <c r="I4" s="112"/>
      <c r="J4" s="112"/>
      <c r="K4" s="112"/>
      <c r="L4" s="112"/>
      <c r="M4" s="112"/>
      <c r="N4" s="112"/>
      <c r="O4" s="112"/>
      <c r="P4" s="112"/>
      <c r="Q4" s="112"/>
      <c r="R4" s="112"/>
      <c r="S4" s="112"/>
      <c r="T4" s="112"/>
      <c r="U4" s="112"/>
      <c r="V4" s="112"/>
      <c r="W4" s="112"/>
      <c r="Y4" s="58" t="s">
        <v>47</v>
      </c>
    </row>
    <row r="5" spans="1:25" s="60" customFormat="1" ht="84.6" customHeight="1">
      <c r="A5" s="113" t="s">
        <v>2</v>
      </c>
      <c r="B5" s="114" t="s">
        <v>1</v>
      </c>
      <c r="C5" s="118" t="s">
        <v>180</v>
      </c>
      <c r="D5" s="119"/>
      <c r="E5" s="119"/>
      <c r="F5" s="119"/>
      <c r="G5" s="120"/>
      <c r="H5" s="115" t="s">
        <v>186</v>
      </c>
      <c r="I5" s="116"/>
      <c r="J5" s="116"/>
      <c r="K5" s="116"/>
      <c r="L5" s="116"/>
      <c r="M5" s="116"/>
      <c r="N5" s="117"/>
      <c r="O5" s="118" t="s">
        <v>181</v>
      </c>
      <c r="P5" s="119"/>
      <c r="Q5" s="119"/>
      <c r="R5" s="119"/>
      <c r="S5" s="119"/>
      <c r="T5" s="120"/>
      <c r="U5" s="114" t="s">
        <v>12</v>
      </c>
      <c r="V5" s="124" t="s">
        <v>191</v>
      </c>
      <c r="W5" s="114" t="s">
        <v>3</v>
      </c>
    </row>
    <row r="6" spans="1:25" s="60" customFormat="1" ht="16.2" customHeight="1">
      <c r="A6" s="113"/>
      <c r="B6" s="114"/>
      <c r="C6" s="131"/>
      <c r="D6" s="132"/>
      <c r="E6" s="132"/>
      <c r="F6" s="132"/>
      <c r="G6" s="133"/>
      <c r="H6" s="124" t="s">
        <v>185</v>
      </c>
      <c r="I6" s="114" t="s">
        <v>171</v>
      </c>
      <c r="J6" s="127" t="s">
        <v>172</v>
      </c>
      <c r="K6" s="127"/>
      <c r="L6" s="127"/>
      <c r="M6" s="127"/>
      <c r="N6" s="128"/>
      <c r="O6" s="121"/>
      <c r="P6" s="122"/>
      <c r="Q6" s="122"/>
      <c r="R6" s="122"/>
      <c r="S6" s="122"/>
      <c r="T6" s="123"/>
      <c r="U6" s="114"/>
      <c r="V6" s="125"/>
      <c r="W6" s="114"/>
    </row>
    <row r="7" spans="1:25" s="60" customFormat="1" ht="15.6" customHeight="1">
      <c r="A7" s="113"/>
      <c r="B7" s="114"/>
      <c r="C7" s="131"/>
      <c r="D7" s="132"/>
      <c r="E7" s="132"/>
      <c r="F7" s="132"/>
      <c r="G7" s="133"/>
      <c r="H7" s="125"/>
      <c r="I7" s="114"/>
      <c r="J7" s="129" t="s">
        <v>182</v>
      </c>
      <c r="K7" s="129" t="s">
        <v>183</v>
      </c>
      <c r="L7" s="113" t="s">
        <v>173</v>
      </c>
      <c r="M7" s="113" t="s">
        <v>174</v>
      </c>
      <c r="N7" s="113" t="s">
        <v>175</v>
      </c>
      <c r="O7" s="124" t="s">
        <v>176</v>
      </c>
      <c r="P7" s="134" t="s">
        <v>172</v>
      </c>
      <c r="Q7" s="134"/>
      <c r="R7" s="134"/>
      <c r="S7" s="134"/>
      <c r="T7" s="134"/>
      <c r="U7" s="114"/>
      <c r="V7" s="125"/>
      <c r="W7" s="114"/>
    </row>
    <row r="8" spans="1:25" s="60" customFormat="1" ht="52.2" customHeight="1">
      <c r="A8" s="113"/>
      <c r="B8" s="114"/>
      <c r="C8" s="121"/>
      <c r="D8" s="122"/>
      <c r="E8" s="122"/>
      <c r="F8" s="122"/>
      <c r="G8" s="123"/>
      <c r="H8" s="126"/>
      <c r="I8" s="114"/>
      <c r="J8" s="130"/>
      <c r="K8" s="130"/>
      <c r="L8" s="113"/>
      <c r="M8" s="113"/>
      <c r="N8" s="113"/>
      <c r="O8" s="126"/>
      <c r="P8" s="49" t="s">
        <v>177</v>
      </c>
      <c r="Q8" s="49" t="s">
        <v>178</v>
      </c>
      <c r="R8" s="49" t="s">
        <v>184</v>
      </c>
      <c r="S8" s="49" t="s">
        <v>187</v>
      </c>
      <c r="T8" s="49" t="s">
        <v>188</v>
      </c>
      <c r="U8" s="114"/>
      <c r="V8" s="126"/>
      <c r="W8" s="114"/>
    </row>
    <row r="9" spans="1:25" s="59" customFormat="1" hidden="1">
      <c r="A9" s="49">
        <v>1</v>
      </c>
      <c r="B9" s="49">
        <v>2</v>
      </c>
      <c r="C9" s="49">
        <v>3</v>
      </c>
      <c r="D9" s="49">
        <v>4</v>
      </c>
      <c r="E9" s="49">
        <v>5</v>
      </c>
      <c r="F9" s="49">
        <v>6</v>
      </c>
      <c r="G9" s="49">
        <v>7</v>
      </c>
      <c r="H9" s="49">
        <v>8</v>
      </c>
      <c r="I9" s="49">
        <v>9</v>
      </c>
      <c r="J9" s="49">
        <v>10</v>
      </c>
      <c r="K9" s="49">
        <v>11</v>
      </c>
      <c r="L9" s="49">
        <v>12</v>
      </c>
      <c r="M9" s="49">
        <v>13</v>
      </c>
      <c r="N9" s="49">
        <v>14</v>
      </c>
      <c r="O9" s="49">
        <v>15</v>
      </c>
      <c r="P9" s="49">
        <v>16</v>
      </c>
      <c r="Q9" s="49">
        <v>17</v>
      </c>
      <c r="R9" s="49">
        <v>18</v>
      </c>
      <c r="S9" s="49">
        <v>19</v>
      </c>
      <c r="T9" s="49">
        <v>20</v>
      </c>
      <c r="U9" s="49">
        <v>21</v>
      </c>
      <c r="V9" s="49"/>
      <c r="W9" s="49">
        <v>22</v>
      </c>
    </row>
    <row r="10" spans="1:25" s="63" customFormat="1">
      <c r="A10" s="61"/>
      <c r="B10" s="54" t="s">
        <v>179</v>
      </c>
      <c r="C10" s="62">
        <v>1196600</v>
      </c>
      <c r="D10" s="62">
        <f>D11+D12</f>
        <v>103800</v>
      </c>
      <c r="E10" s="62">
        <f>E11+E12</f>
        <v>97813</v>
      </c>
      <c r="F10" s="62">
        <v>142000</v>
      </c>
      <c r="G10" s="62">
        <f>G11+G12</f>
        <v>239200</v>
      </c>
      <c r="H10" s="62">
        <f>H11+H12</f>
        <v>1141984</v>
      </c>
      <c r="I10" s="62">
        <f>I11+I12</f>
        <v>1074728</v>
      </c>
      <c r="J10" s="62">
        <f t="shared" ref="J10:K10" si="0">J11+J12</f>
        <v>118861</v>
      </c>
      <c r="K10" s="62">
        <f t="shared" si="0"/>
        <v>139533</v>
      </c>
      <c r="L10" s="62">
        <f t="shared" ref="L10:T10" si="1">L11+L12</f>
        <v>208008</v>
      </c>
      <c r="M10" s="62">
        <f t="shared" si="1"/>
        <v>300000</v>
      </c>
      <c r="N10" s="62">
        <f t="shared" si="1"/>
        <v>308326</v>
      </c>
      <c r="O10" s="62">
        <f t="shared" si="1"/>
        <v>1092882</v>
      </c>
      <c r="P10" s="62">
        <f t="shared" si="1"/>
        <v>103372</v>
      </c>
      <c r="Q10" s="62">
        <f t="shared" si="1"/>
        <v>142000</v>
      </c>
      <c r="R10" s="62">
        <f t="shared" si="1"/>
        <v>239200</v>
      </c>
      <c r="S10" s="62">
        <f t="shared" si="1"/>
        <v>300000</v>
      </c>
      <c r="T10" s="62">
        <f t="shared" si="1"/>
        <v>308310</v>
      </c>
      <c r="U10" s="61"/>
      <c r="V10" s="55">
        <f>I10-C10</f>
        <v>-121872</v>
      </c>
      <c r="W10" s="62"/>
      <c r="X10" s="63">
        <v>1</v>
      </c>
    </row>
    <row r="11" spans="1:25" s="64" customFormat="1" ht="16.2">
      <c r="A11" s="52" t="s">
        <v>5</v>
      </c>
      <c r="B11" s="51" t="s">
        <v>168</v>
      </c>
      <c r="C11" s="53">
        <v>344000</v>
      </c>
      <c r="D11" s="53">
        <v>10380</v>
      </c>
      <c r="E11" s="53">
        <v>9952</v>
      </c>
      <c r="F11" s="53">
        <v>24320</v>
      </c>
      <c r="G11" s="53">
        <v>94210</v>
      </c>
      <c r="H11" s="53"/>
      <c r="I11" s="53">
        <f>J11+K11+L11+M11+N11</f>
        <v>310627</v>
      </c>
      <c r="J11" s="53">
        <v>10880</v>
      </c>
      <c r="K11" s="53">
        <v>28876</v>
      </c>
      <c r="L11" s="53">
        <v>43901</v>
      </c>
      <c r="M11" s="53">
        <v>112863</v>
      </c>
      <c r="N11" s="53">
        <v>114107</v>
      </c>
      <c r="O11" s="53">
        <f t="shared" ref="O11:O20" si="2">P11+Q11+R11+S11+T11</f>
        <v>355442</v>
      </c>
      <c r="P11" s="53">
        <v>9952</v>
      </c>
      <c r="Q11" s="53">
        <v>24320</v>
      </c>
      <c r="R11" s="53">
        <v>94210</v>
      </c>
      <c r="S11" s="53">
        <v>112860</v>
      </c>
      <c r="T11" s="53">
        <v>114100</v>
      </c>
      <c r="U11" s="52"/>
      <c r="V11" s="57">
        <f t="shared" ref="V11:V20" si="3">I11-C11</f>
        <v>-33373</v>
      </c>
      <c r="W11" s="53"/>
      <c r="X11" s="64">
        <v>2</v>
      </c>
    </row>
    <row r="12" spans="1:25" s="64" customFormat="1" ht="32.4">
      <c r="A12" s="52" t="s">
        <v>6</v>
      </c>
      <c r="B12" s="51" t="s">
        <v>169</v>
      </c>
      <c r="C12" s="53">
        <v>852600</v>
      </c>
      <c r="D12" s="53">
        <f t="shared" ref="D12:E12" si="4">SUM(D13:D20)</f>
        <v>93420</v>
      </c>
      <c r="E12" s="53">
        <f t="shared" si="4"/>
        <v>87861</v>
      </c>
      <c r="F12" s="53">
        <v>117680</v>
      </c>
      <c r="G12" s="53">
        <f t="shared" ref="G12:N12" si="5">SUM(G13:G20)</f>
        <v>144990</v>
      </c>
      <c r="H12" s="53">
        <f t="shared" si="5"/>
        <v>1141984</v>
      </c>
      <c r="I12" s="53">
        <f t="shared" ref="I12:I20" si="6">J12+K12+L12+M12+N12</f>
        <v>764101</v>
      </c>
      <c r="J12" s="53">
        <f t="shared" ref="J12:K12" si="7">SUM(J13:J20)</f>
        <v>107981</v>
      </c>
      <c r="K12" s="53">
        <f t="shared" si="7"/>
        <v>110657</v>
      </c>
      <c r="L12" s="53">
        <f t="shared" si="5"/>
        <v>164107</v>
      </c>
      <c r="M12" s="53">
        <f t="shared" si="5"/>
        <v>187137</v>
      </c>
      <c r="N12" s="53">
        <f t="shared" si="5"/>
        <v>194219</v>
      </c>
      <c r="O12" s="53">
        <f t="shared" si="2"/>
        <v>737440</v>
      </c>
      <c r="P12" s="53">
        <f t="shared" ref="P12:R12" si="8">SUM(P13:P20)</f>
        <v>93420</v>
      </c>
      <c r="Q12" s="53">
        <f t="shared" si="8"/>
        <v>117680</v>
      </c>
      <c r="R12" s="53">
        <f t="shared" si="8"/>
        <v>144990</v>
      </c>
      <c r="S12" s="53">
        <f>SUM(S13:S20)</f>
        <v>187140</v>
      </c>
      <c r="T12" s="53">
        <f t="shared" ref="T12:U12" si="9">SUM(T13:T20)</f>
        <v>194210</v>
      </c>
      <c r="U12" s="53">
        <f t="shared" si="9"/>
        <v>0</v>
      </c>
      <c r="V12" s="57">
        <f t="shared" si="3"/>
        <v>-88499</v>
      </c>
      <c r="W12" s="51"/>
      <c r="X12" s="64">
        <v>2</v>
      </c>
    </row>
    <row r="13" spans="1:25" ht="64.2" customHeight="1">
      <c r="A13" s="49">
        <v>1</v>
      </c>
      <c r="B13" s="48" t="s">
        <v>92</v>
      </c>
      <c r="C13" s="50">
        <v>476919</v>
      </c>
      <c r="D13" s="50">
        <v>71100</v>
      </c>
      <c r="E13" s="50">
        <v>70773</v>
      </c>
      <c r="F13" s="50">
        <v>88300</v>
      </c>
      <c r="G13" s="50">
        <v>89500</v>
      </c>
      <c r="H13" s="50">
        <v>798981</v>
      </c>
      <c r="I13" s="50">
        <f t="shared" si="6"/>
        <v>505263</v>
      </c>
      <c r="J13" s="50">
        <v>72328</v>
      </c>
      <c r="K13" s="50">
        <v>61843</v>
      </c>
      <c r="L13" s="50">
        <v>135382</v>
      </c>
      <c r="M13" s="50">
        <f>133100*0.9</f>
        <v>119790</v>
      </c>
      <c r="N13" s="50">
        <v>115920</v>
      </c>
      <c r="O13" s="53">
        <f t="shared" si="2"/>
        <v>484610</v>
      </c>
      <c r="P13" s="50">
        <v>71100</v>
      </c>
      <c r="Q13" s="50">
        <v>88300</v>
      </c>
      <c r="R13" s="50">
        <v>89500</v>
      </c>
      <c r="S13" s="50">
        <v>119790</v>
      </c>
      <c r="T13" s="50">
        <v>115920</v>
      </c>
      <c r="U13" s="49"/>
      <c r="V13" s="56">
        <f>I13-C13</f>
        <v>28344</v>
      </c>
      <c r="W13" s="48" t="s">
        <v>192</v>
      </c>
    </row>
    <row r="14" spans="1:25" ht="202.8">
      <c r="A14" s="49">
        <v>2</v>
      </c>
      <c r="B14" s="48" t="s">
        <v>108</v>
      </c>
      <c r="C14" s="50">
        <v>31740.000000000004</v>
      </c>
      <c r="D14" s="50">
        <v>1170</v>
      </c>
      <c r="E14" s="50"/>
      <c r="F14" s="50">
        <v>1500</v>
      </c>
      <c r="G14" s="50">
        <v>3000</v>
      </c>
      <c r="H14" s="50">
        <v>18217</v>
      </c>
      <c r="I14" s="50">
        <f t="shared" si="6"/>
        <v>14098</v>
      </c>
      <c r="J14" s="50">
        <v>378</v>
      </c>
      <c r="K14" s="50">
        <v>3964</v>
      </c>
      <c r="L14" s="50">
        <v>2803</v>
      </c>
      <c r="M14" s="50">
        <f>4200*0.9</f>
        <v>3780</v>
      </c>
      <c r="N14" s="50">
        <v>3173</v>
      </c>
      <c r="O14" s="53">
        <f t="shared" si="2"/>
        <v>12620</v>
      </c>
      <c r="P14" s="50">
        <v>1170</v>
      </c>
      <c r="Q14" s="50">
        <v>1500</v>
      </c>
      <c r="R14" s="50">
        <v>3000</v>
      </c>
      <c r="S14" s="50">
        <v>3780</v>
      </c>
      <c r="T14" s="50">
        <v>3170</v>
      </c>
      <c r="U14" s="49"/>
      <c r="V14" s="56">
        <f t="shared" si="3"/>
        <v>-17642.000000000004</v>
      </c>
      <c r="W14" s="48" t="s">
        <v>195</v>
      </c>
    </row>
    <row r="15" spans="1:25" ht="187.2">
      <c r="A15" s="49">
        <v>3</v>
      </c>
      <c r="B15" s="48" t="s">
        <v>88</v>
      </c>
      <c r="C15" s="50">
        <v>132002</v>
      </c>
      <c r="D15" s="50">
        <v>7200</v>
      </c>
      <c r="E15" s="50">
        <v>5086</v>
      </c>
      <c r="F15" s="50">
        <v>12650</v>
      </c>
      <c r="G15" s="50">
        <v>23900</v>
      </c>
      <c r="H15" s="50">
        <v>150852</v>
      </c>
      <c r="I15" s="50">
        <f t="shared" si="6"/>
        <v>102278</v>
      </c>
      <c r="J15" s="50">
        <v>9199</v>
      </c>
      <c r="K15" s="50">
        <v>23367</v>
      </c>
      <c r="L15" s="50">
        <v>8242</v>
      </c>
      <c r="M15" s="50">
        <f>25400*0.9</f>
        <v>22860</v>
      </c>
      <c r="N15" s="50">
        <v>38610</v>
      </c>
      <c r="O15" s="53">
        <f t="shared" si="2"/>
        <v>105220</v>
      </c>
      <c r="P15" s="50">
        <v>7200</v>
      </c>
      <c r="Q15" s="50">
        <v>12650</v>
      </c>
      <c r="R15" s="50">
        <v>23900</v>
      </c>
      <c r="S15" s="50">
        <v>22860</v>
      </c>
      <c r="T15" s="50">
        <v>38610</v>
      </c>
      <c r="U15" s="49"/>
      <c r="V15" s="56">
        <f t="shared" si="3"/>
        <v>-29724</v>
      </c>
      <c r="W15" s="48" t="s">
        <v>194</v>
      </c>
    </row>
    <row r="16" spans="1:25" ht="218.4">
      <c r="A16" s="49">
        <v>4</v>
      </c>
      <c r="B16" s="48" t="s">
        <v>89</v>
      </c>
      <c r="C16" s="50">
        <v>2263</v>
      </c>
      <c r="D16" s="50">
        <v>540</v>
      </c>
      <c r="E16" s="50">
        <v>492</v>
      </c>
      <c r="F16" s="50">
        <v>400</v>
      </c>
      <c r="G16" s="50">
        <v>400</v>
      </c>
      <c r="H16" s="50">
        <v>1177</v>
      </c>
      <c r="I16" s="50">
        <f t="shared" si="6"/>
        <v>1157</v>
      </c>
      <c r="J16" s="50">
        <v>625</v>
      </c>
      <c r="K16" s="50">
        <v>252</v>
      </c>
      <c r="L16" s="50">
        <v>100</v>
      </c>
      <c r="M16" s="50">
        <v>90</v>
      </c>
      <c r="N16" s="50">
        <v>90</v>
      </c>
      <c r="O16" s="53">
        <f t="shared" si="2"/>
        <v>1520</v>
      </c>
      <c r="P16" s="50">
        <v>540</v>
      </c>
      <c r="Q16" s="50">
        <v>400</v>
      </c>
      <c r="R16" s="50">
        <v>400</v>
      </c>
      <c r="S16" s="50">
        <v>90</v>
      </c>
      <c r="T16" s="50">
        <v>90</v>
      </c>
      <c r="U16" s="49"/>
      <c r="V16" s="56">
        <f t="shared" si="3"/>
        <v>-1106</v>
      </c>
      <c r="W16" s="48" t="s">
        <v>193</v>
      </c>
    </row>
    <row r="17" spans="1:23" ht="202.8">
      <c r="A17" s="49">
        <v>5</v>
      </c>
      <c r="B17" s="48" t="s">
        <v>87</v>
      </c>
      <c r="C17" s="50">
        <v>17379</v>
      </c>
      <c r="D17" s="50">
        <v>1530</v>
      </c>
      <c r="E17" s="50">
        <v>1530</v>
      </c>
      <c r="F17" s="50">
        <v>1730</v>
      </c>
      <c r="G17" s="50">
        <v>2600</v>
      </c>
      <c r="H17" s="50">
        <v>16619</v>
      </c>
      <c r="I17" s="50">
        <f t="shared" si="6"/>
        <v>15688</v>
      </c>
      <c r="J17" s="50">
        <v>2398</v>
      </c>
      <c r="K17" s="50">
        <v>5238</v>
      </c>
      <c r="L17" s="50">
        <v>2868</v>
      </c>
      <c r="M17" s="50">
        <f>2880*0.9</f>
        <v>2592</v>
      </c>
      <c r="N17" s="50">
        <v>2592</v>
      </c>
      <c r="O17" s="53">
        <f t="shared" si="2"/>
        <v>11050</v>
      </c>
      <c r="P17" s="50">
        <v>1530</v>
      </c>
      <c r="Q17" s="50">
        <v>1730</v>
      </c>
      <c r="R17" s="50">
        <v>2600</v>
      </c>
      <c r="S17" s="50">
        <v>2600</v>
      </c>
      <c r="T17" s="50">
        <v>2590</v>
      </c>
      <c r="U17" s="49"/>
      <c r="V17" s="56">
        <f t="shared" si="3"/>
        <v>-1691</v>
      </c>
      <c r="W17" s="48" t="s">
        <v>196</v>
      </c>
    </row>
    <row r="18" spans="1:23" ht="234">
      <c r="A18" s="49">
        <v>6</v>
      </c>
      <c r="B18" s="48" t="s">
        <v>91</v>
      </c>
      <c r="C18" s="50">
        <v>85043</v>
      </c>
      <c r="D18" s="50">
        <v>9000</v>
      </c>
      <c r="E18" s="50">
        <v>7222</v>
      </c>
      <c r="F18" s="50">
        <v>9400</v>
      </c>
      <c r="G18" s="50">
        <v>18700</v>
      </c>
      <c r="H18" s="50">
        <v>60224</v>
      </c>
      <c r="I18" s="50">
        <f t="shared" si="6"/>
        <v>49432</v>
      </c>
      <c r="J18" s="50">
        <v>16393</v>
      </c>
      <c r="K18" s="50">
        <v>4009</v>
      </c>
      <c r="L18" s="50">
        <v>5000</v>
      </c>
      <c r="M18" s="50">
        <f>20700*0.9</f>
        <v>18630</v>
      </c>
      <c r="N18" s="50">
        <v>5400</v>
      </c>
      <c r="O18" s="53">
        <f t="shared" si="2"/>
        <v>61130</v>
      </c>
      <c r="P18" s="50">
        <v>9000</v>
      </c>
      <c r="Q18" s="50">
        <v>9400</v>
      </c>
      <c r="R18" s="50">
        <v>18700</v>
      </c>
      <c r="S18" s="50">
        <v>18630</v>
      </c>
      <c r="T18" s="50">
        <v>5400</v>
      </c>
      <c r="U18" s="49"/>
      <c r="V18" s="56">
        <f t="shared" si="3"/>
        <v>-35611</v>
      </c>
      <c r="W18" s="48" t="s">
        <v>197</v>
      </c>
    </row>
    <row r="19" spans="1:23" ht="218.4">
      <c r="A19" s="49">
        <v>7</v>
      </c>
      <c r="B19" s="48" t="s">
        <v>90</v>
      </c>
      <c r="C19" s="50">
        <v>64919</v>
      </c>
      <c r="D19" s="50">
        <v>900</v>
      </c>
      <c r="E19" s="50">
        <v>900</v>
      </c>
      <c r="F19" s="50">
        <v>1500</v>
      </c>
      <c r="G19" s="50">
        <v>3000</v>
      </c>
      <c r="H19" s="50">
        <v>64949</v>
      </c>
      <c r="I19" s="50">
        <f t="shared" si="6"/>
        <v>46521</v>
      </c>
      <c r="J19" s="50">
        <v>2911</v>
      </c>
      <c r="K19" s="50">
        <v>4488</v>
      </c>
      <c r="L19" s="50">
        <v>3000</v>
      </c>
      <c r="M19" s="50">
        <f>15050*0.9</f>
        <v>13545</v>
      </c>
      <c r="N19" s="50">
        <v>22577</v>
      </c>
      <c r="O19" s="53">
        <f t="shared" si="2"/>
        <v>41510</v>
      </c>
      <c r="P19" s="50">
        <v>900</v>
      </c>
      <c r="Q19" s="50">
        <v>1500</v>
      </c>
      <c r="R19" s="50">
        <v>3000</v>
      </c>
      <c r="S19" s="50">
        <v>13540</v>
      </c>
      <c r="T19" s="50">
        <v>22570</v>
      </c>
      <c r="U19" s="49"/>
      <c r="V19" s="56">
        <f t="shared" si="3"/>
        <v>-18398</v>
      </c>
      <c r="W19" s="48" t="s">
        <v>199</v>
      </c>
    </row>
    <row r="20" spans="1:23" ht="140.4">
      <c r="A20" s="49">
        <v>8</v>
      </c>
      <c r="B20" s="48" t="s">
        <v>86</v>
      </c>
      <c r="C20" s="50">
        <v>42335</v>
      </c>
      <c r="D20" s="50">
        <v>1980</v>
      </c>
      <c r="E20" s="50">
        <v>1858</v>
      </c>
      <c r="F20" s="50">
        <v>2200</v>
      </c>
      <c r="G20" s="50">
        <v>3890</v>
      </c>
      <c r="H20" s="50">
        <v>30965</v>
      </c>
      <c r="I20" s="50">
        <f t="shared" si="6"/>
        <v>29664</v>
      </c>
      <c r="J20" s="50">
        <v>3749</v>
      </c>
      <c r="K20" s="50">
        <v>7496</v>
      </c>
      <c r="L20" s="50">
        <v>6712</v>
      </c>
      <c r="M20" s="50">
        <f>6500*0.9</f>
        <v>5850</v>
      </c>
      <c r="N20" s="50">
        <v>5857</v>
      </c>
      <c r="O20" s="53">
        <f t="shared" si="2"/>
        <v>19780</v>
      </c>
      <c r="P20" s="50">
        <v>1980</v>
      </c>
      <c r="Q20" s="50">
        <v>2200</v>
      </c>
      <c r="R20" s="50">
        <v>3890</v>
      </c>
      <c r="S20" s="50">
        <v>5850</v>
      </c>
      <c r="T20" s="50">
        <v>5860</v>
      </c>
      <c r="U20" s="49"/>
      <c r="V20" s="56">
        <f t="shared" si="3"/>
        <v>-12671</v>
      </c>
      <c r="W20" s="48" t="s">
        <v>198</v>
      </c>
    </row>
    <row r="23" spans="1:23">
      <c r="E23" s="65"/>
    </row>
  </sheetData>
  <mergeCells count="22">
    <mergeCell ref="P7:T7"/>
    <mergeCell ref="K7:K8"/>
    <mergeCell ref="L7:L8"/>
    <mergeCell ref="M7:M8"/>
    <mergeCell ref="N7:N8"/>
    <mergeCell ref="O7:O8"/>
    <mergeCell ref="A1:W1"/>
    <mergeCell ref="A2:W2"/>
    <mergeCell ref="A3:W3"/>
    <mergeCell ref="D4:W4"/>
    <mergeCell ref="A5:A8"/>
    <mergeCell ref="B5:B8"/>
    <mergeCell ref="H5:N5"/>
    <mergeCell ref="O5:T6"/>
    <mergeCell ref="U5:U8"/>
    <mergeCell ref="W5:W8"/>
    <mergeCell ref="H6:H8"/>
    <mergeCell ref="I6:I8"/>
    <mergeCell ref="J6:N6"/>
    <mergeCell ref="J7:J8"/>
    <mergeCell ref="C5:G8"/>
    <mergeCell ref="V5:V8"/>
  </mergeCells>
  <pageMargins left="0.7" right="0.31" top="0.43" bottom="0.32" header="0.3" footer="0.3"/>
  <pageSetup paperSize="9" scale="82" fitToHeight="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66c18dbd4d8bff52</MaTinBai>
    <_dlc_DocId xmlns="ae4e42cd-c673-4541-a17d-d353a4125f5e">DDYPFUVZ5X6F-6-6876</_dlc_DocId>
    <_dlc_DocIdUrl xmlns="ae4e42cd-c673-4541-a17d-d353a4125f5e">
      <Url>https://dbdc.backan.gov.vn/_layouts/15/DocIdRedir.aspx?ID=DDYPFUVZ5X6F-6-6876</Url>
      <Description>DDYPFUVZ5X6F-6-6876</Description>
    </_dlc_DocIdUrl>
  </documentManagement>
</p:properties>
</file>

<file path=customXml/itemProps1.xml><?xml version="1.0" encoding="utf-8"?>
<ds:datastoreItem xmlns:ds="http://schemas.openxmlformats.org/officeDocument/2006/customXml" ds:itemID="{C4D24933-7CF3-4587-9C0C-341528124569}"/>
</file>

<file path=customXml/itemProps2.xml><?xml version="1.0" encoding="utf-8"?>
<ds:datastoreItem xmlns:ds="http://schemas.openxmlformats.org/officeDocument/2006/customXml" ds:itemID="{8FBB3E4E-11BF-46B2-BFE3-64B7CB70379B}"/>
</file>

<file path=customXml/itemProps3.xml><?xml version="1.0" encoding="utf-8"?>
<ds:datastoreItem xmlns:ds="http://schemas.openxmlformats.org/officeDocument/2006/customXml" ds:itemID="{B06EEFD5-81E6-4744-AC88-AA15FAC27A22}"/>
</file>

<file path=customXml/itemProps4.xml><?xml version="1.0" encoding="utf-8"?>
<ds:datastoreItem xmlns:ds="http://schemas.openxmlformats.org/officeDocument/2006/customXml" ds:itemID="{269C711B-B536-4E7D-9FE1-7F067E9635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Tờ trình</vt:lpstr>
      <vt:lpstr>foxz</vt:lpstr>
      <vt:lpstr>biểu</vt:lpstr>
      <vt:lpstr>Sheet5</vt:lpstr>
      <vt:lpstr>biểu!Print_Area</vt:lpstr>
      <vt:lpstr>'Tờ trình'!Print_Area</vt:lpstr>
      <vt:lpstr>biểu!Print_Titles</vt:lpstr>
      <vt:lpstr>Sheet5!Print_Titles</vt:lpstr>
      <vt:lpstr>'Tờ trình'!Print_Titles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KHDT-T2A</cp:lastModifiedBy>
  <cp:lastPrinted>2024-04-09T13:55:31Z</cp:lastPrinted>
  <dcterms:created xsi:type="dcterms:W3CDTF">2011-09-23T07:23:18Z</dcterms:created>
  <dcterms:modified xsi:type="dcterms:W3CDTF">2024-05-03T00:34:18Z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51fcec2d-56c6-445d-a31c-08dc2d6c0766</vt:lpwstr>
  </property>
</Properties>
</file>