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2.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Năm 2023\Ban VH-XH\GIÁM SÁT\GS đầu tư công đợt 2\BC kq giám sát đầu tư công\"/>
    </mc:Choice>
  </mc:AlternateContent>
  <bookViews>
    <workbookView xWindow="-120" yWindow="-120" windowWidth="29040" windowHeight="15840" activeTab="2"/>
  </bookViews>
  <sheets>
    <sheet name="Biểu tiến độ thực hiện DA" sheetId="5" r:id="rId1"/>
    <sheet name="Biểu số 02" sheetId="7" r:id="rId2"/>
    <sheet name="Biểu số 03 " sheetId="8" r:id="rId3"/>
  </sheets>
  <definedNames>
    <definedName name="_xlnm.Print_Titles" localSheetId="1">'Biểu số 02'!$4:$4</definedName>
    <definedName name="_xlnm.Print_Titles" localSheetId="0">'Biểu tiến độ thực hiện DA'!$5:$6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4" i="7" l="1"/>
  <c r="G32" i="7"/>
  <c r="H32" i="7" s="1"/>
  <c r="H30" i="7"/>
  <c r="E9" i="7" l="1"/>
  <c r="G24" i="7"/>
  <c r="G23" i="7"/>
  <c r="E23" i="7"/>
  <c r="E18" i="7" l="1"/>
  <c r="F26" i="7" l="1"/>
  <c r="E22" i="7"/>
  <c r="F22" i="7" s="1"/>
  <c r="H21" i="7" l="1"/>
  <c r="F21" i="7"/>
  <c r="H16" i="7"/>
  <c r="F16" i="7"/>
  <c r="F25" i="7" l="1"/>
  <c r="H25" i="7" s="1"/>
  <c r="H6" i="7" l="1"/>
  <c r="H24" i="7" l="1"/>
  <c r="E24" i="7"/>
  <c r="H23" i="7"/>
  <c r="H8" i="7"/>
  <c r="E8" i="7"/>
  <c r="H9" i="7"/>
  <c r="H7" i="7"/>
  <c r="N11" i="8" l="1"/>
  <c r="O10" i="8"/>
  <c r="O11" i="8"/>
  <c r="P10" i="8"/>
  <c r="Q10" i="8"/>
  <c r="R10" i="8"/>
  <c r="S10" i="8"/>
  <c r="P11" i="8"/>
  <c r="Q11" i="8"/>
  <c r="R11" i="8"/>
  <c r="S11" i="8"/>
  <c r="S9" i="8"/>
  <c r="R9" i="8"/>
  <c r="Q9" i="8"/>
  <c r="P9" i="8"/>
  <c r="O9" i="8"/>
</calcChain>
</file>

<file path=xl/comments1.xml><?xml version="1.0" encoding="utf-8"?>
<comments xmlns="http://schemas.openxmlformats.org/spreadsheetml/2006/main">
  <authors>
    <author>Admin</author>
  </authors>
  <commentList>
    <comment ref="F5" authorId="0" shapeId="0">
      <text>
        <r>
          <rPr>
            <b/>
            <sz val="9"/>
            <color indexed="81"/>
            <rFont val="Tahoma"/>
            <family val="2"/>
          </rPr>
          <t>Admin:</t>
        </r>
        <r>
          <rPr>
            <sz val="9"/>
            <color indexed="81"/>
            <rFont val="Tahoma"/>
            <family val="2"/>
          </rPr>
          <t xml:space="preserve">
</t>
        </r>
      </text>
    </comment>
  </commentList>
</comments>
</file>

<file path=xl/comments2.xml><?xml version="1.0" encoding="utf-8"?>
<comments xmlns="http://schemas.openxmlformats.org/spreadsheetml/2006/main">
  <authors>
    <author>TGDDBK</author>
  </authors>
  <commentList>
    <comment ref="G7" authorId="0" shapeId="0">
      <text>
        <r>
          <rPr>
            <b/>
            <sz val="9"/>
            <color indexed="81"/>
            <rFont val="Tahoma"/>
            <family val="2"/>
          </rPr>
          <t>TGDDBK:</t>
        </r>
        <r>
          <rPr>
            <sz val="9"/>
            <color indexed="81"/>
            <rFont val="Tahoma"/>
            <family val="2"/>
          </rPr>
          <t xml:space="preserve">
Đã thu hồi hết
Tạm ứng theo HĐ
6.230.522.904 đ</t>
        </r>
      </text>
    </comment>
  </commentList>
</comments>
</file>

<file path=xl/sharedStrings.xml><?xml version="1.0" encoding="utf-8"?>
<sst xmlns="http://schemas.openxmlformats.org/spreadsheetml/2006/main" count="648" uniqueCount="397">
  <si>
    <t>STT</t>
  </si>
  <si>
    <t>Tên dự án</t>
  </si>
  <si>
    <t>TMĐT</t>
  </si>
  <si>
    <t>Số đã giao</t>
  </si>
  <si>
    <t>Số đã giải ngân</t>
  </si>
  <si>
    <t>Số vốn chưa giải ngân</t>
  </si>
  <si>
    <t>Kế hoạch vốn giao năm 2021</t>
  </si>
  <si>
    <t>Năm 2022</t>
  </si>
  <si>
    <t>Năm 2023</t>
  </si>
  <si>
    <t>Kế hoạch vốn giao năm 2022</t>
  </si>
  <si>
    <t>Kế hoạch vốn năm 2021 đề nghị kéo dài sang năm 2022</t>
  </si>
  <si>
    <t>Kế hoạch vốn giao năm 2023</t>
  </si>
  <si>
    <t>Kế hoạch vốn năm 2022 đề nghị kéo dài sang năm 2023</t>
  </si>
  <si>
    <t>(7)=(1)-(4)</t>
  </si>
  <si>
    <t>(14)=(10)-(12)</t>
  </si>
  <si>
    <t>(15)=(11-13)</t>
  </si>
  <si>
    <t>Đơn vị: triệu đồng</t>
  </si>
  <si>
    <t>Tên công việc</t>
  </si>
  <si>
    <t>Tiến độ thực tế</t>
  </si>
  <si>
    <t>T/g bắt đầu</t>
  </si>
  <si>
    <t>T/g kết thúc</t>
  </si>
  <si>
    <t>Số ngày</t>
  </si>
  <si>
    <t>I</t>
  </si>
  <si>
    <t>Giai đoạn thực hiện dự án</t>
  </si>
  <si>
    <t>Lập kế hoạch lựa chọn nhà thầu bước TKBVTC (đợt1)</t>
  </si>
  <si>
    <t>Thẩm định, phê duyệt kế hoạch lựa chọn nhà thầu (đợt 1)</t>
  </si>
  <si>
    <t>Lập, thẩm định, phê duyệt dự toán các gói thầu tư vấn bước TKBVTC</t>
  </si>
  <si>
    <t>Tên gói thầu</t>
  </si>
  <si>
    <t>Tên nhà thầu</t>
  </si>
  <si>
    <t>Giá trị gói thầu</t>
  </si>
  <si>
    <t>Khối lượng đã thực hiện</t>
  </si>
  <si>
    <t xml:space="preserve">Số đã thanh toán </t>
  </si>
  <si>
    <t>Số tạm ứng</t>
  </si>
  <si>
    <t>Số còn phải thanh toán</t>
  </si>
  <si>
    <t>II</t>
  </si>
  <si>
    <t xml:space="preserve">Kế hoạch vốn năm 2022 đề nghị kéo dài sang năm 2023 </t>
  </si>
  <si>
    <t xml:space="preserve">Kế hoạch vốn giao năm 2022 </t>
  </si>
  <si>
    <t xml:space="preserve">Kế hoạch vốn năm 2021 đề nghị kéo dài sang năm 2022 </t>
  </si>
  <si>
    <t xml:space="preserve">Kế hoạch vốn giao năm 2023 </t>
  </si>
  <si>
    <t xml:space="preserve">(8)=(2)-(5) </t>
  </si>
  <si>
    <t xml:space="preserve">(9)=(3)-(6) </t>
  </si>
  <si>
    <t>(1)</t>
  </si>
  <si>
    <t>(10)</t>
  </si>
  <si>
    <t>11)</t>
  </si>
  <si>
    <t>(2)</t>
  </si>
  <si>
    <t>(3)</t>
  </si>
  <si>
    <t>(4)</t>
  </si>
  <si>
    <t>(12)</t>
  </si>
  <si>
    <t>(5)</t>
  </si>
  <si>
    <t>(13)</t>
  </si>
  <si>
    <t>(6)</t>
  </si>
  <si>
    <t>Biểu số 1</t>
  </si>
  <si>
    <t>Biểu số 2</t>
  </si>
  <si>
    <t>Biểu số 3</t>
  </si>
  <si>
    <t>Tiến độ thi công do chủ đầu tư xây dựng, báo cáo Sở Kế hoạch và Đầu tư, trình UBND tỉnh chấp thuận Văn bản số ... /UBND-GTCNXD ngày ... Tháng….năm 202...</t>
  </si>
  <si>
    <t>TÌNH HÌNH THỰC HIỆN  DỰ ÁN ĐẦU TƯ CÔNG GIAI ĐOẠN 2021-2025</t>
  </si>
  <si>
    <t xml:space="preserve">
TIẾN ĐỘ TRIỂN KHAI THỰC HIỆN DỰ ÁN DO ĐƠN VỊ LÀM CHỦ ĐẦU TƯ</t>
  </si>
  <si>
    <t xml:space="preserve">Dự án đầu tư xây dựng, cải tạo, nâng cấp các trường học </t>
  </si>
  <si>
    <t>A</t>
  </si>
  <si>
    <t>B</t>
  </si>
  <si>
    <t>Dự án cải tạo, nâng cấp cơ sở vật chất Trường Trung cấp Y tế Bắc Kạn thành cơ sở điều trị</t>
  </si>
  <si>
    <t>Dự án cải tạo, nâng cấp cơ sở vật chất Trường Trung cấp Y tế Bắc Kạn thành cơ sở điều trị.</t>
  </si>
  <si>
    <t xml:space="preserve">TÌNH HÌNH TRIỂN KHAI THỰC HIỆN CÁC GÓI THẦU CỦA CÁC DỰ ÁN </t>
  </si>
  <si>
    <t>(Đề nghị báo cáo chi tiết các công việc theo từng giai đoạn: chuẩn bị dự án; thực hiện dự án. Trường hợp đơn vị làm chủ đầu tư nhiều dự án thì báo cáo mỗi biểu một dự án)</t>
  </si>
  <si>
    <t>Đầu tư xây dựng Trung tâm y tế huyện Ngân Sơn, tỉnh Bắc Kạn</t>
  </si>
  <si>
    <t>Liên danh Công ty CTI và Công ty Long Thịnh</t>
  </si>
  <si>
    <t>Công ty TNHH Hoàng Mấm</t>
  </si>
  <si>
    <t>Công ty TNHH Hùng Sơn</t>
  </si>
  <si>
    <t>Liên danh Hoàng Phát – Anh Khôi</t>
  </si>
  <si>
    <t>Liên danh Anh Khôi</t>
  </si>
  <si>
    <t xml:space="preserve">Công ty TNHH Hiền Anh </t>
  </si>
  <si>
    <t>Gói thầu số 11: Thi công xây dựng Trường Mầm non Bằng Lãng, huyện Chợ Đồn</t>
  </si>
  <si>
    <t>Công ty TNHH đầu tư xây dựng Phương Anh</t>
  </si>
  <si>
    <t>Gói thầu số 14: Thi công xây dựng Trường mầm non Yên Hân, huyện Chợ Mới</t>
  </si>
  <si>
    <t>Công ty TNHH xây dựng và thương mại VIC</t>
  </si>
  <si>
    <t>Gói thầu số 15: Thi công xây dựng Trường mầm non Yên Hân, huyện Chợ Mới</t>
  </si>
  <si>
    <t>Công ty cổ phần thương mại và xây dựng Minh Quân Việt Nam</t>
  </si>
  <si>
    <t>Gói thầu số 16: Thi công xây dựng Trường tiểu học và THCS Văn Lang, Trường tiểu học và THCS Liêm Thủy, huyện Na Rì</t>
  </si>
  <si>
    <t>Liên danh Công ty cổ phần Nghĩa Sơn và Công ty TNHH Hùng Sơn</t>
  </si>
  <si>
    <t>Gói thầu số 08 : Thi công xây dựng Trường Tiểu học và THCS Yên Thịnh, huyện Chợ Đồn</t>
  </si>
  <si>
    <t>Gói thầu số 09: Thi công xây dựng Trường Mầm non Phương Viên, huyện Chợ Đồn</t>
  </si>
  <si>
    <t>Gói thầu số 10: Thi công xây dựng Trường tiểu học và THCS Lương Bằng, huyện Chợ Đồn</t>
  </si>
  <si>
    <t>Gói thầu số 13: Thi công xây dựng trường PTDT Nội trú THCS Chợ Mới, trường tiểu học Thanh Vận huyện Chợ Mới</t>
  </si>
  <si>
    <t>Công ty TNHH Một thành viên Hân Hà</t>
  </si>
  <si>
    <t>Gói thầu số 18: Thi công xây dựng trường TH&amp;THCS Sỹ Bình, huyện Bạch Thông</t>
  </si>
  <si>
    <t>Gói thầu số 19: Thi công xây dựng Trường THCS Quân Hà, huyện Bạch Thông</t>
  </si>
  <si>
    <t>Liên danh Linh - Hân</t>
  </si>
  <si>
    <t>Liên danh Minh Khôi: Công ty cổ phần xây dựng Trường Minh Bắc Kạn và Công ty TNHH xây lắp và thương mại Anh Khôi</t>
  </si>
  <si>
    <t>Gói thầu số 20: Trường Tiểu học Quảng Khê</t>
  </si>
  <si>
    <t>Công ty Cổ phần đầu tư phát triển Huy Hiếu</t>
  </si>
  <si>
    <t>Gói thầu số 29: Trường THPT Quảng Khê và Trường THPT Ba Bể</t>
  </si>
  <si>
    <t>Liên danh công ty Huy Hiếu - Anh Khôi</t>
  </si>
  <si>
    <t xml:space="preserve">Gói thầu số 21: Thi công xây dựng công trình Trường Tiểu học Thuần Mang, huyện Ngân Sơn </t>
  </si>
  <si>
    <t>Gói thầu số 38: Thi công xây dựng Trường THPT Bộc Bố, huyện Pác Nặm</t>
  </si>
  <si>
    <t>Gói thầu số 24: Thi công xây dựng Trường THPT Na Rì, huyện Na Rì</t>
  </si>
  <si>
    <t>Liên danh Công ty CTI và Anh Khôi</t>
  </si>
  <si>
    <t>Công ty cổ phần Linh Giang</t>
  </si>
  <si>
    <t xml:space="preserve">Liên danh Trường Minh – Anh Khôi </t>
  </si>
  <si>
    <t>Gói thầu số 25: Thi công xây dựng Trường THPT Ngân Sơn, huyện Ngân Sơn</t>
  </si>
  <si>
    <t>Liên danh Hà Anh</t>
  </si>
  <si>
    <t>Gói thầu số 28: Thi công xây dựng Trường THPT Phủ Thông, huyện Bạch Thông</t>
  </si>
  <si>
    <t>Gói thầu số 30: Thi công xây dựng Trường THPT Chuyên Bắc Kạn, thành phố Bắc Kạn</t>
  </si>
  <si>
    <t>Công ty TNHH thương  mại Thắng Lợi</t>
  </si>
  <si>
    <t>Gói thầu số 36: Thi công xây dựng Trường THPT Chợ Đồn, huyện Chợ Đồn</t>
  </si>
  <si>
    <t>Gói thầu số 37: Thi công xây dựng Trường THPT Bình Trung, huyện Chợ Đồn</t>
  </si>
  <si>
    <t>Gói thầu số 41: Thi công xây dựng Trường PTDT nội trú Bắc Kạn</t>
  </si>
  <si>
    <t xml:space="preserve"> Liên danh 5H-Anh Khôi</t>
  </si>
  <si>
    <t>Gói thầu số 39: Thi công xây dựng Trường THPT Chợ Mới, huyện Chợ Mới</t>
  </si>
  <si>
    <t>Liên danh Hợp Nhất – Anh Khôi</t>
  </si>
  <si>
    <t>Gói thầu số 40: Thi công xây dựng Trường THPT Yên Hân, huyện Chợ Mới</t>
  </si>
  <si>
    <t>Liên danh nhà thầu Minh Quân - Anh Khôi</t>
  </si>
  <si>
    <t>Dự án đầu tư xây dựng, cải tạo, nâng cấp các trường học trên địa bàn tỉnh</t>
  </si>
  <si>
    <t xml:space="preserve">Dự án đầu tư xây dựng Trung tâm Y tế huyện Ngân Sơn </t>
  </si>
  <si>
    <t xml:space="preserve">Các hạng mục đang triển khai thi công và lập hồ sơ thiết kế sau thiết kế cơ sở </t>
  </si>
  <si>
    <t>Công tác GPMB</t>
  </si>
  <si>
    <t>01/11/2022</t>
  </si>
  <si>
    <t>25/5/2023</t>
  </si>
  <si>
    <t>175</t>
  </si>
  <si>
    <t>Thi công hạng mục San nền, tiêu thủy; kè đá, rãnh thoát nước; trạm biến áp 320 kva</t>
  </si>
  <si>
    <t>01/6/2023</t>
  </si>
  <si>
    <t>30/5/2024</t>
  </si>
  <si>
    <t xml:space="preserve">Thiết kế bản vẽ thi công </t>
  </si>
  <si>
    <t>20/5/2023</t>
  </si>
  <si>
    <t>15/6/2023</t>
  </si>
  <si>
    <t>25</t>
  </si>
  <si>
    <t xml:space="preserve">Thẩm tra thiết kế bản vẽ thi công, dự toán </t>
  </si>
  <si>
    <t>30/6/2023</t>
  </si>
  <si>
    <t>Thẩm định hồ sơ thiết kế sau thiết kế cơ sở các hạng mục công trình: Đang trình Sở Xây dựng thẩm định: Nhà điều trị nội trú; Nhà hành chính +Khoa dược –Vật tư y tế-Thiết bị y tế; Nhà để máy phát dự phòng; Trạm xử lý nước thải</t>
  </si>
  <si>
    <t>11/7/2023</t>
  </si>
  <si>
    <t>15/9/2023</t>
  </si>
  <si>
    <t>64</t>
  </si>
  <si>
    <t>Thẩm duyệt PCCC</t>
  </si>
  <si>
    <t>20/7/2023</t>
  </si>
  <si>
    <t>10/8/2023</t>
  </si>
  <si>
    <t>30</t>
  </si>
  <si>
    <t>Thẩm định Phê duyệt TK triển khai sau thiết kế cơ sở</t>
  </si>
  <si>
    <t>25/9/2023</t>
  </si>
  <si>
    <t>10</t>
  </si>
  <si>
    <t>16/9/2023</t>
  </si>
  <si>
    <t>Giai đoạn thi công</t>
  </si>
  <si>
    <t>Trình kế hoạch lựa chọn nhà thầu</t>
  </si>
  <si>
    <t>26/9/2023</t>
  </si>
  <si>
    <t>28/9/2023</t>
  </si>
  <si>
    <t>17/10/2023</t>
  </si>
  <si>
    <t>Thẩm định kế hoạch lựa chọn nhà thầu</t>
  </si>
  <si>
    <t>02/10/2023</t>
  </si>
  <si>
    <t>20/10/2023</t>
  </si>
  <si>
    <t xml:space="preserve">Phê duyệt kế hoạch lựa chọn nhà thầu </t>
  </si>
  <si>
    <t>05/10/2023</t>
  </si>
  <si>
    <t>23/10/2023</t>
  </si>
  <si>
    <t>Tổ chức lựa chọn nhà thầu thi công xây dựng: Lập hồ sơ mời thầu, thẩm định HSMT, Thông báo mời thầu, đánh giá HSDT (2 bước), thương thảo + ký kết hợp đồng</t>
  </si>
  <si>
    <t>05/11/2023</t>
  </si>
  <si>
    <t>23/11/2023</t>
  </si>
  <si>
    <t>Tổ chức lựa chọn nhà thầu bảo hiểm công trình</t>
  </si>
  <si>
    <t>25/10/2023</t>
  </si>
  <si>
    <t>29/11/2023</t>
  </si>
  <si>
    <t>01/12/2023</t>
  </si>
  <si>
    <t>Thi công các hạng mục đã đấu thầu</t>
  </si>
  <si>
    <t>10/11/2023</t>
  </si>
  <si>
    <t>10/11/2024</t>
  </si>
  <si>
    <t>05/12/2023</t>
  </si>
  <si>
    <t>05/12/2024</t>
  </si>
  <si>
    <t>Các hạng mục còn lại (Giai đoạn II)</t>
  </si>
  <si>
    <t>Bước chuẩn bị đầu tư các hạng mục còn lại</t>
  </si>
  <si>
    <t>Xin chủ trương điều chỉnh thời gian thực hiện và bổ sung khối lượng công việc của gói thầu  tư vấn lập Báo cáo NCKT và gói thầu tư vấn thẩm tra báo cáo NCKT</t>
  </si>
  <si>
    <t>29/3/2023</t>
  </si>
  <si>
    <t>17/5/2023</t>
  </si>
  <si>
    <t>48</t>
  </si>
  <si>
    <t>Lập, thẩm định và phê duyệt kế hoạch lựa chọn nhà thầu bước lập dự án</t>
  </si>
  <si>
    <t>24/5/2023</t>
  </si>
  <si>
    <t>21/6/2023</t>
  </si>
  <si>
    <t>27</t>
  </si>
  <si>
    <t>Lập, thẩm định và phê duyệt dự toán các gói thầu tư vấn</t>
  </si>
  <si>
    <t>22/6/2023</t>
  </si>
  <si>
    <t>02</t>
  </si>
  <si>
    <t>Trình phê duyệt kết quả LCNT các gói thầu tư vấn</t>
  </si>
  <si>
    <t>23/6/2023</t>
  </si>
  <si>
    <t>27/6/2023</t>
  </si>
  <si>
    <t>05</t>
  </si>
  <si>
    <t>Ký kết hợp đồng gói thầu  tư vấn lập Báo cáo NCKT và gói thầu tư vấn thẩm tra báo cáo NCKT</t>
  </si>
  <si>
    <t>26/6/2023</t>
  </si>
  <si>
    <t>Lập nhiệm vụ thiết kế</t>
  </si>
  <si>
    <t>28/6/2023</t>
  </si>
  <si>
    <t>01</t>
  </si>
  <si>
    <t>Lập báo cáo nghiên cứu khả thi</t>
  </si>
  <si>
    <t>27/9/2023</t>
  </si>
  <si>
    <t>Thẩm tra báo cáo nghiên cứ khả thi</t>
  </si>
  <si>
    <t>08/7/2023</t>
  </si>
  <si>
    <t>28/7/2023</t>
  </si>
  <si>
    <t>20</t>
  </si>
  <si>
    <t>Thẩm định báo cáo nghiên cứu khả thi</t>
  </si>
  <si>
    <t>12/7/2023</t>
  </si>
  <si>
    <t>22/9/2023</t>
  </si>
  <si>
    <t>70</t>
  </si>
  <si>
    <t>76</t>
  </si>
  <si>
    <t>Xin ý kiến của PCCC về thiết kế cơ sở</t>
  </si>
  <si>
    <t>18/7/2023</t>
  </si>
  <si>
    <t>Phê duyệt dự án</t>
  </si>
  <si>
    <t xml:space="preserve">Lập kế hoạch lựa chọn nhà thầu bước TKBVTC </t>
  </si>
  <si>
    <t>03</t>
  </si>
  <si>
    <t>06</t>
  </si>
  <si>
    <t xml:space="preserve">Thẩm định, phê duyệt kế hoạch lựa chọn nhà thầu </t>
  </si>
  <si>
    <t>03/10/2023</t>
  </si>
  <si>
    <t>04</t>
  </si>
  <si>
    <t>04/10/2023</t>
  </si>
  <si>
    <t>30/10/2023</t>
  </si>
  <si>
    <t>Lập HSMT tư vấn</t>
  </si>
  <si>
    <t>06/10/2023</t>
  </si>
  <si>
    <t>31/10/2023</t>
  </si>
  <si>
    <t>08/11/2023</t>
  </si>
  <si>
    <t>08</t>
  </si>
  <si>
    <t>Trình thẩm định, phê duyệt HSMT</t>
  </si>
  <si>
    <t>09/10/2023</t>
  </si>
  <si>
    <t>Phát hành HSMT</t>
  </si>
  <si>
    <t>19/10/2023</t>
  </si>
  <si>
    <t>11/11/2023</t>
  </si>
  <si>
    <t>Mở, đánh giá HSDXKT</t>
  </si>
  <si>
    <t>21/10/2023</t>
  </si>
  <si>
    <t>Đang đánh giá Hồ sơ dự thầu</t>
  </si>
  <si>
    <t>Trình thẩm định, phê duyệt nhà thầu vượt qua bước kỹ thuật</t>
  </si>
  <si>
    <t>Mở, đánh giá HSDXTC</t>
  </si>
  <si>
    <t>24/10/2023</t>
  </si>
  <si>
    <t>Trình phê duyệt kết quả LCNT</t>
  </si>
  <si>
    <t>26/10/2023</t>
  </si>
  <si>
    <t xml:space="preserve">Ký kết hợp đồng các gói thầu tư vấn </t>
  </si>
  <si>
    <t>28/10/2023</t>
  </si>
  <si>
    <t>Lập, thẩm định phê duyệt nhiệm vụ và phương án khảo sát</t>
  </si>
  <si>
    <t>Thực hiện khảo sát, lập hồ sơ thiết kế BVTC</t>
  </si>
  <si>
    <t>01/11/2023</t>
  </si>
  <si>
    <t>24/11/2023</t>
  </si>
  <si>
    <t>Thẩm tra thiết kế bản vẽ thi công, dự toán xây dựng</t>
  </si>
  <si>
    <t>25/11/2023</t>
  </si>
  <si>
    <t>Thẩm định thiết kế bản vẽ thi công</t>
  </si>
  <si>
    <t>21/12/2023</t>
  </si>
  <si>
    <t>11/12/2023</t>
  </si>
  <si>
    <t>Thẩm định Phê duyệt thiết kế triển khai sau thiết kế cơ sở</t>
  </si>
  <si>
    <t>20/12/2023</t>
  </si>
  <si>
    <t>Trình kế hoạch lựa chọn nhà thầu thi công</t>
  </si>
  <si>
    <t>23/12/2023</t>
  </si>
  <si>
    <t>28/12/2023</t>
  </si>
  <si>
    <t>31/12/2023</t>
  </si>
  <si>
    <t>Lập, thẩm định, phê duyệt dự toán gói thầu</t>
  </si>
  <si>
    <t>01/01/2024</t>
  </si>
  <si>
    <t>03/01/2024</t>
  </si>
  <si>
    <t>Lập HSMT thi công</t>
  </si>
  <si>
    <t>05/01/2024</t>
  </si>
  <si>
    <t>06/01/2024</t>
  </si>
  <si>
    <t>15/01/2024</t>
  </si>
  <si>
    <t>20/01/2024</t>
  </si>
  <si>
    <t>23/01/2024</t>
  </si>
  <si>
    <t>25/01/2024</t>
  </si>
  <si>
    <t>30/01/2024</t>
  </si>
  <si>
    <t>Thực hiện hợp đồng</t>
  </si>
  <si>
    <t>30/01/2025</t>
  </si>
  <si>
    <t>360</t>
  </si>
  <si>
    <t>Triển khai các thủ tục để khởi công các công trình còn lại của dự án</t>
  </si>
  <si>
    <t>01/02/2024</t>
  </si>
  <si>
    <t>30/7/2024</t>
  </si>
  <si>
    <t>90</t>
  </si>
  <si>
    <t>Triển khai thi công các hạng mục còn lại của dự án</t>
  </si>
  <si>
    <t>01/8/2024</t>
  </si>
  <si>
    <t>01/8/2025</t>
  </si>
  <si>
    <t>III</t>
  </si>
  <si>
    <t>Giai đoạn kết thúc dự án</t>
  </si>
  <si>
    <t>Lập hồ sơ quyêt toán</t>
  </si>
  <si>
    <t>01/01/2025</t>
  </si>
  <si>
    <t>30/6/2025</t>
  </si>
  <si>
    <t>Thẩm tra quyết toán</t>
  </si>
  <si>
    <t>30/9/2025</t>
  </si>
  <si>
    <t>Phê duyệt quyết toán dự án hoàn thành</t>
  </si>
  <si>
    <t>30/10/2025</t>
  </si>
  <si>
    <t>Bàn giao hồ sơ tài liệu dự án và các công việc cần thiết khác</t>
  </si>
  <si>
    <t>30/11/2025</t>
  </si>
  <si>
    <t>Bảo hành công trình</t>
  </si>
  <si>
    <t>30/12/2025</t>
  </si>
  <si>
    <t>B1</t>
  </si>
  <si>
    <t>B2</t>
  </si>
  <si>
    <t>Giai đoạn chuẩn bị dự án</t>
  </si>
  <si>
    <t>Lập, thẩm định và phê duyệt dự toán chuẩn bị đầu tư</t>
  </si>
  <si>
    <t>Tư vấn lập báo cáo đánh giá tác động môi trường</t>
  </si>
  <si>
    <t>Trình thẩm định, phê duyệt kết quả LCNT</t>
  </si>
  <si>
    <t>Thẩm định Báo cáo đánh giá tác động môi trường</t>
  </si>
  <si>
    <t>Phê duyệt báo cáo đánh giá tác động môi trường</t>
  </si>
  <si>
    <t>Cấp phép môi trường</t>
  </si>
  <si>
    <t>Tư vấn khảo sát, lập Báo cáo nghiên cứu khả thi</t>
  </si>
  <si>
    <t>Thẩm định, phê duyệt HSMT</t>
  </si>
  <si>
    <t>Thực hiện khảo sát, lập Báo cáo nghiên cứu khả thi</t>
  </si>
  <si>
    <t>Trình thẩm định dự án</t>
  </si>
  <si>
    <t>Thẩm định dự án</t>
  </si>
  <si>
    <t>Phê duyệt dự án đầu tư</t>
  </si>
  <si>
    <t>Tư vấn thẩm tra Báo cáo nghiên cứu khả thi</t>
  </si>
  <si>
    <t>……………………..</t>
  </si>
  <si>
    <t>Lập, thẩm định, phê duyệt dự toán các gói thầu tư vấn bước TKBVTC, các gói thầu phục vụ công tác GPMB</t>
  </si>
  <si>
    <t>Công tác bồi thường, GPMB</t>
  </si>
  <si>
    <t>31/9/2022</t>
  </si>
  <si>
    <t>Chuyển mục đích sử dụng đất</t>
  </si>
  <si>
    <t>Đăng kí nhu cầu sử dụng đất, chuyển mục đích sử dụng đất</t>
  </si>
  <si>
    <t>Đăng kí kế hoạch sử dụng đất cấp huyện</t>
  </si>
  <si>
    <t>Đăng kí nhu cầu định giá đất cụ thể</t>
  </si>
  <si>
    <t>Chuyển mục đích sử dụng rừng</t>
  </si>
  <si>
    <t>Trình thẩm định, phê duyệt kết quả LCNT đơn vị đo đạc bản đồ và đánh giá hiện trạng rừng</t>
  </si>
  <si>
    <t>Sở NN&amp;PTNT thẩm định</t>
  </si>
  <si>
    <t>HĐTĐ cấp tỉnh thẩm định</t>
  </si>
  <si>
    <t>Trình UBND tỉnh</t>
  </si>
  <si>
    <t>Trình HĐND tỉnh thẩm định, thông qua</t>
  </si>
  <si>
    <t>Trồng rừng thay thế</t>
  </si>
  <si>
    <t>Đề nghị UBND cấp tỉnh chấp thuận phương án nộp tiền trồng rừng thay thế</t>
  </si>
  <si>
    <t>Chủ đầu tư thực hiện nộp tiền</t>
  </si>
  <si>
    <t>Công tác đo đạc, lập bản đồ, trích đo địa chính thu hồi đất</t>
  </si>
  <si>
    <t>7.1</t>
  </si>
  <si>
    <t>Tư vấn lập thiết kế kỹ thuật - dự toán của công tác đo đạc, lập bản đồ, trích đo địa chính thu hồi đất</t>
  </si>
  <si>
    <t>Thẩm định Thiết kế kỹ thuật</t>
  </si>
  <si>
    <t>Thẩm định dự toán</t>
  </si>
  <si>
    <t>Trình phê duyệt Thiết kế kỹ thuật - dự toán của công tác đo đạc, lập bản đồ, trích đo địa chính thu hồi đất</t>
  </si>
  <si>
    <t>7.2</t>
  </si>
  <si>
    <t>Đo vẽ bản đồ, trích đo địa chính thu hồi đất</t>
  </si>
  <si>
    <t>7.3</t>
  </si>
  <si>
    <t>Lập phương án và cắm cọc GPMB</t>
  </si>
  <si>
    <t>Mở, đánh giá HSDT</t>
  </si>
  <si>
    <t>Bồi thường tài sản, đất, cây cối, hoa màu</t>
  </si>
  <si>
    <t>Lập kế hoạch, tiến độ chi tiết GPMB báo cáo phòng TNMT huyện trình UBND huyện phê duyệt; Đề nghị thông báo thu hồi đất</t>
  </si>
  <si>
    <t>Thống kê tài sản, vật kiến trúc, đất đai, cây cối hoa màu; Kết hợp với áp giá, lập phương án</t>
  </si>
  <si>
    <t>Đề nghị xác định giá đất cụ thể</t>
  </si>
  <si>
    <t>Trình thẩm định giá đất cụ thể</t>
  </si>
  <si>
    <t>Trình phê duyệt giá đất cụ thể</t>
  </si>
  <si>
    <t>Rà soát điều kiện tái định cư, nhu cầu tái định cư. Xin cơ chế có liên quan</t>
  </si>
  <si>
    <t>Hoàn chỉnh dự thảo phương án bồi thường, hỗ trợ tái định cư. Trình thẩm định dự thảo</t>
  </si>
  <si>
    <t>Niêm yết công khai dự thảo phương án bồi thường</t>
  </si>
  <si>
    <t>Hoàn chỉnh phương án; họp HĐBT</t>
  </si>
  <si>
    <t xml:space="preserve">Phê duyệt phương án bồi thường; QĐ thu hồi đất </t>
  </si>
  <si>
    <t>Niêm yết công khai quyết định phê duyệt phương án bồi thường GPMB.</t>
  </si>
  <si>
    <t>Tổ chức chi trả tiền bồi thường</t>
  </si>
  <si>
    <t>Di chuyển công trình hạ tầng kỹ thuật</t>
  </si>
  <si>
    <t>9.1</t>
  </si>
  <si>
    <t>Tư vấn khảo sát, lập phương án - dự toán di chuyển hệ thống điện</t>
  </si>
  <si>
    <t>Thực hiện hợp đồng tư vấn</t>
  </si>
  <si>
    <t>Thẩm tra</t>
  </si>
  <si>
    <t>Trình thẩm định phương án di chuyển đường điện</t>
  </si>
  <si>
    <t>Thẩm định và phê duyệt phương án di chuyển đường điện</t>
  </si>
  <si>
    <t>9.2</t>
  </si>
  <si>
    <t>Tư vấn thẩm tra phương án - dự toán di chuyển hệ thống điện</t>
  </si>
  <si>
    <t>9.3</t>
  </si>
  <si>
    <t>Tư vấn khảo sát, lập phương án - dự toán di chuyển cáp viễn thông</t>
  </si>
  <si>
    <t>Trình thẩm định phương án di chuyển cáp viễn thông</t>
  </si>
  <si>
    <t>Thẩm định và phê duyệt phương án di chuyển cáp viễn thông</t>
  </si>
  <si>
    <t>9.4</t>
  </si>
  <si>
    <t>Tư vấn thẩm tra phương án - dự toán di chuyển cáp viễn thông</t>
  </si>
  <si>
    <t>Công tác rà phá bom mìn, vật nổ</t>
  </si>
  <si>
    <t>10.1</t>
  </si>
  <si>
    <t>Tư vấn khảo sát, lập phương án - dự toán công tác rà phá bom mìn, vật liệu nổ</t>
  </si>
  <si>
    <t>Trình thẩm định đề cương phương án, dự toán khảo sát</t>
  </si>
  <si>
    <t>Trình phê duyệt đề cương phương án, dự toán khảo sát; dự toán gói thầu</t>
  </si>
  <si>
    <t>Thẩm định phương án - dự toán công tác rà phá bom mìn, vật liệu nổ</t>
  </si>
  <si>
    <t>Phê duyệt phương án - dự toán công tác rà phá bom mìn, vật liệu nổ</t>
  </si>
  <si>
    <t>10.2</t>
  </si>
  <si>
    <t>Tư vấn giám sát công tác rà phá bom mìn, vật liệu nổ</t>
  </si>
  <si>
    <t>10.3</t>
  </si>
  <si>
    <t>Thi công rà phá bom mìn, vật liệu nổ</t>
  </si>
  <si>
    <t>Trình thẩm định, phê duyệt HSYC</t>
  </si>
  <si>
    <t>Phát hành HSYC</t>
  </si>
  <si>
    <t>Mở, đánh giá HSĐX</t>
  </si>
  <si>
    <t>Công tác Thiết kế triển khai sau thiết kế cơ sở</t>
  </si>
  <si>
    <t>Tư vấn lập thiết kế bản vẽ thi công dự toán 
(39 trường học)</t>
  </si>
  <si>
    <t>-</t>
  </si>
  <si>
    <t>Thực hiện khảo sát, lập thiết kế BVTC</t>
  </si>
  <si>
    <t>Trình thẩm định thiết kế BVTC - dự toán; trình thẩm duyệt PCCC (Đợt 1 - 14 trường học gắn với Nông thôn mới giai đoạn 2022-2023)</t>
  </si>
  <si>
    <t>Thẩm định TK BVTC</t>
  </si>
  <si>
    <t>Phê duyệt thiết kế triển khai sau thiết kế cơ sở</t>
  </si>
  <si>
    <t>Trình thẩm định thiết kế BVTC - dự toán; trình thẩm duyệt PCCC (Đợt 2 - 14 trường học THPT)</t>
  </si>
  <si>
    <t>Tư vấn thẩm tra thiết kế bản vẽ thi công dự toán</t>
  </si>
  <si>
    <t>Thi công xây dựng công trình</t>
  </si>
  <si>
    <t>Lập kế hoạch lựa chọn nhà thầu, Thẩm định, phê duyệt kế hoạch lựa chọn nhà thầu (đợt 1)</t>
  </si>
  <si>
    <t>Lập, thẩm định, phê duyệt dự toán các gói thầu thi công xây dựng, tư vấn giám sát thi công, bảo hiểm, kiểm định,…</t>
  </si>
  <si>
    <t>15.1</t>
  </si>
  <si>
    <t>Gói thầu thi công di chuyển</t>
  </si>
  <si>
    <t>Lập HSMT</t>
  </si>
  <si>
    <t>15.2</t>
  </si>
  <si>
    <t>Tư vấn giám sát thi công di chuyển công trình hạ tầng kỹ thuật</t>
  </si>
  <si>
    <t>Gói thầu thi công, giám sát thi công, bảo hiểm xây dựng</t>
  </si>
  <si>
    <t>Lập HSMT, Trình thẩm định, phê duyệt HSMT</t>
  </si>
  <si>
    <t>Phát hành HSMT, Mở, đánh giá HSDXKT</t>
  </si>
  <si>
    <t>Mở, đánh giá HSDXTC, Trình phê duyệt kết quả LCNT</t>
  </si>
  <si>
    <t>Ký kết hợp đồng</t>
  </si>
  <si>
    <t>Lập các thủ tục giải ngân</t>
  </si>
  <si>
    <t>Căn cứ vào kế hoạch vốn được giao các trường còn lại sẽ tổ chức thẩm định, phê duyệt, lựa chọn nhà thầu, tổ chức thi công hoàn thành trong năm 2023</t>
  </si>
  <si>
    <t xml:space="preserve">Dự án đầu tư xây dựng, cải tạo, nâng cấp các trường học trên địa bàn tỉnh </t>
  </si>
  <si>
    <t>Gói thầu số 08: Thi công hạng mục San nền, tiêu thủy; kè đá, rãnh thoát nước; trạm biến áp 320 kva</t>
  </si>
  <si>
    <t>Liên danh Tân Thịnh - Phát Triển Bắc Kạn</t>
  </si>
  <si>
    <t>Liên danh Trường Minh – Anh Khôi</t>
  </si>
  <si>
    <t>Gói thầu số 17: Thi công xây dựng hạng mục số 02: Nhà hành chính khoa dược-VTYT-TBYT và hạng mục số 16: Nhà để máy phát dự phòng</t>
  </si>
  <si>
    <t>Gói thầu số 18: Thi công xây dựng hạng mục số 03: Nhà điều trị nội trú</t>
  </si>
  <si>
    <t>Liên danh Huy Hiếu – Anh Khôi</t>
  </si>
  <si>
    <t>C</t>
  </si>
  <si>
    <t>Gói thầu số 07: Thi công xây dựng + Cung cấp, lắp đặt thiết bị</t>
  </si>
  <si>
    <t>Liên danh Bắc Thái</t>
  </si>
  <si>
    <t>Gói thầu số 08: Cung cấp + lắp đặt trang thiết bị Khí y tế</t>
  </si>
  <si>
    <t>Công ty TNHH Phát triển Công nghệ và xây dựng Việt Nam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</si>
</sst>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1010000]d/m/yyyy;@"/>
    <numFmt numFmtId="165" formatCode="_(* #,##0_);_(* \(#,##0\);_(* &quot;-&quot;??_);_(@_)"/>
    <numFmt numFmtId="166" formatCode="dd"/>
    <numFmt numFmtId="167" formatCode="dd/mm/yyyy;@"/>
  </numFmts>
  <fonts count="27" x14ac:knownFonts="1">
    <font>
      <sz val="11"/>
      <color theme="1"/>
      <name val="Calibri"/>
      <scheme val="minor"/>
    </font>
    <font>
      <sz val="12"/>
      <color theme="1"/>
      <name val="Times New Roman"/>
      <family val="1"/>
    </font>
    <font>
      <sz val="11"/>
      <color theme="1"/>
      <name val="Calibri"/>
      <family val="2"/>
      <scheme val="minor"/>
    </font>
    <font>
      <i/>
      <sz val="14"/>
      <color rgb="FF000000"/>
      <name val="Times New Roman"/>
      <family val="1"/>
    </font>
    <font>
      <b/>
      <sz val="14"/>
      <color rgb="FF000000"/>
      <name val="Times New Roman"/>
      <family val="1"/>
    </font>
    <font>
      <sz val="8"/>
      <color theme="1"/>
      <name val="Times New Roman"/>
      <family val="1"/>
    </font>
    <font>
      <sz val="14"/>
      <color theme="1"/>
      <name val="Times New Roman"/>
      <family val="1"/>
    </font>
    <font>
      <b/>
      <sz val="12"/>
      <color theme="1"/>
      <name val="Times New Roman"/>
      <family val="1"/>
    </font>
    <font>
      <sz val="12"/>
      <color theme="1"/>
      <name val="Calibri"/>
      <family val="2"/>
      <scheme val="minor"/>
    </font>
    <font>
      <sz val="12"/>
      <name val="Times New Roman"/>
      <family val="1"/>
    </font>
    <font>
      <b/>
      <sz val="10"/>
      <color theme="1"/>
      <name val="Times New Roman"/>
      <family val="1"/>
    </font>
    <font>
      <sz val="10"/>
      <name val="Arial"/>
      <family val="2"/>
    </font>
    <font>
      <b/>
      <sz val="12"/>
      <color rgb="FF000000"/>
      <name val="Times New Roman"/>
      <family val="1"/>
    </font>
    <font>
      <sz val="9"/>
      <color indexed="81"/>
      <name val="Tahoma"/>
      <family val="2"/>
    </font>
    <font>
      <b/>
      <sz val="9"/>
      <color indexed="81"/>
      <name val="Tahoma"/>
      <family val="2"/>
    </font>
    <font>
      <b/>
      <sz val="12"/>
      <name val="Times New Roman"/>
      <family val="1"/>
    </font>
    <font>
      <sz val="11"/>
      <color theme="1"/>
      <name val="Calibri"/>
      <family val="2"/>
      <scheme val="minor"/>
    </font>
    <font>
      <b/>
      <sz val="8"/>
      <color theme="1"/>
      <name val="Times New Roman"/>
      <family val="1"/>
    </font>
    <font>
      <i/>
      <sz val="12"/>
      <color theme="1"/>
      <name val="Times New Roman"/>
      <family val="1"/>
    </font>
    <font>
      <sz val="11"/>
      <color theme="1"/>
      <name val="Calibri"/>
      <family val="2"/>
      <scheme val="minor"/>
    </font>
    <font>
      <sz val="12"/>
      <color rgb="FF000000"/>
      <name val="Times New Roman"/>
      <family val="1"/>
    </font>
    <font>
      <sz val="12"/>
      <color rgb="FF0000FF"/>
      <name val="Times New Roman"/>
      <family val="1"/>
    </font>
    <font>
      <b/>
      <sz val="12"/>
      <color rgb="FFFF0000"/>
      <name val="Times New Roman"/>
      <family val="1"/>
    </font>
    <font>
      <i/>
      <sz val="12"/>
      <name val="Times New Roman"/>
      <family val="1"/>
    </font>
    <font>
      <b/>
      <i/>
      <sz val="12"/>
      <name val="Times New Roman"/>
      <family val="1"/>
    </font>
    <font>
      <sz val="12"/>
      <color rgb="FFFF0000"/>
      <name val="Times New Roman"/>
      <family val="1"/>
    </font>
    <font>
      <sz val="12"/>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66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4">
    <xf numFmtId="0" fontId="0" fillId="0" borderId="0"/>
    <xf numFmtId="0" fontId="11" fillId="0" borderId="0"/>
    <xf numFmtId="43" fontId="16" fillId="0" borderId="0" applyFont="0" applyFill="0" applyBorder="0" applyAlignment="0" applyProtection="0"/>
    <xf numFmtId="41" fontId="19" fillId="0" borderId="0" applyFont="0" applyFill="0" applyBorder="0" applyAlignment="0" applyProtection="0"/>
  </cellStyleXfs>
  <cellXfs count="136">
    <xf numFmtId="0" fontId="0" fillId="0" borderId="0" xfId="0"/>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8" fillId="0" borderId="0" xfId="0" applyFont="1"/>
    <xf numFmtId="0" fontId="2" fillId="0" borderId="0" xfId="0" applyFont="1"/>
    <xf numFmtId="0" fontId="9" fillId="0" borderId="1" xfId="0" applyFont="1" applyBorder="1" applyAlignment="1">
      <alignment horizontal="center" vertical="center" wrapText="1"/>
    </xf>
    <xf numFmtId="0" fontId="6" fillId="0" borderId="1" xfId="0" applyFont="1" applyBorder="1" applyAlignment="1">
      <alignment vertical="center" wrapText="1"/>
    </xf>
    <xf numFmtId="0" fontId="10"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41" fontId="0" fillId="0" borderId="0" xfId="0" applyNumberFormat="1"/>
    <xf numFmtId="165" fontId="5" fillId="0" borderId="1" xfId="2" applyNumberFormat="1" applyFont="1" applyBorder="1" applyAlignment="1">
      <alignment horizontal="center" vertical="center" wrapText="1"/>
    </xf>
    <xf numFmtId="0" fontId="17" fillId="0" borderId="1" xfId="0" applyFont="1" applyBorder="1" applyAlignment="1">
      <alignment horizontal="center" vertical="center" wrapText="1"/>
    </xf>
    <xf numFmtId="0" fontId="7" fillId="0" borderId="1" xfId="0" applyFont="1" applyBorder="1" applyAlignment="1">
      <alignment horizontal="left" wrapText="1"/>
    </xf>
    <xf numFmtId="0" fontId="1" fillId="0" borderId="0" xfId="0" applyFont="1" applyAlignment="1">
      <alignment horizontal="center" vertical="center" wrapText="1"/>
    </xf>
    <xf numFmtId="0" fontId="1" fillId="0" borderId="0" xfId="0" applyFont="1" applyAlignment="1">
      <alignment vertical="center"/>
    </xf>
    <xf numFmtId="0" fontId="1" fillId="2" borderId="1" xfId="0" applyFont="1" applyFill="1" applyBorder="1" applyAlignment="1">
      <alignment horizontal="center" vertical="center" wrapText="1"/>
    </xf>
    <xf numFmtId="0" fontId="1" fillId="2" borderId="1" xfId="1" applyFont="1" applyFill="1" applyBorder="1" applyAlignment="1">
      <alignment horizontal="left"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left" vertical="center" wrapText="1"/>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0" xfId="0" applyFont="1" applyAlignment="1">
      <alignment horizontal="center"/>
    </xf>
    <xf numFmtId="165" fontId="1" fillId="0" borderId="0" xfId="0" applyNumberFormat="1" applyFont="1" applyAlignment="1">
      <alignment horizontal="center"/>
    </xf>
    <xf numFmtId="165" fontId="7" fillId="0" borderId="1" xfId="2" applyNumberFormat="1" applyFont="1" applyBorder="1" applyAlignment="1">
      <alignment horizontal="center" vertical="center" wrapText="1"/>
    </xf>
    <xf numFmtId="0" fontId="22" fillId="3" borderId="1" xfId="0" applyFont="1" applyFill="1" applyBorder="1" applyAlignment="1">
      <alignment horizontal="center" vertical="center" wrapText="1"/>
    </xf>
    <xf numFmtId="0" fontId="12" fillId="0" borderId="9" xfId="0" applyFont="1" applyBorder="1" applyAlignment="1">
      <alignment horizontal="center" vertical="center" wrapText="1"/>
    </xf>
    <xf numFmtId="0" fontId="12" fillId="0" borderId="9" xfId="0" applyFont="1" applyBorder="1" applyAlignment="1">
      <alignment horizontal="left" vertical="center" wrapText="1"/>
    </xf>
    <xf numFmtId="49" fontId="12" fillId="0" borderId="9" xfId="3" quotePrefix="1" applyNumberFormat="1" applyFont="1" applyFill="1" applyBorder="1" applyAlignment="1">
      <alignment horizontal="center" vertical="center" wrapText="1"/>
    </xf>
    <xf numFmtId="49" fontId="12" fillId="0" borderId="9" xfId="0" quotePrefix="1" applyNumberFormat="1" applyFont="1" applyBorder="1" applyAlignment="1">
      <alignment horizontal="center" vertical="center" wrapText="1"/>
    </xf>
    <xf numFmtId="0" fontId="20" fillId="0" borderId="10" xfId="0" applyFont="1" applyBorder="1" applyAlignment="1">
      <alignment horizontal="center" vertical="center" wrapText="1"/>
    </xf>
    <xf numFmtId="0" fontId="20" fillId="0" borderId="10" xfId="0" applyFont="1" applyBorder="1" applyAlignment="1">
      <alignment horizontal="left" vertical="center" wrapText="1"/>
    </xf>
    <xf numFmtId="49" fontId="20" fillId="0" borderId="10" xfId="3" quotePrefix="1" applyNumberFormat="1" applyFont="1" applyFill="1" applyBorder="1" applyAlignment="1">
      <alignment horizontal="center" vertical="center" wrapText="1"/>
    </xf>
    <xf numFmtId="49" fontId="20" fillId="0" borderId="10" xfId="0" quotePrefix="1" applyNumberFormat="1" applyFont="1" applyBorder="1" applyAlignment="1">
      <alignment horizontal="center" vertical="center" wrapText="1"/>
    </xf>
    <xf numFmtId="14" fontId="1" fillId="0" borderId="1" xfId="0" applyNumberFormat="1" applyFont="1" applyBorder="1" applyAlignment="1">
      <alignment horizontal="center" vertical="center" wrapText="1"/>
    </xf>
    <xf numFmtId="0" fontId="12" fillId="0" borderId="10" xfId="0" applyFont="1" applyBorder="1" applyAlignment="1">
      <alignment horizontal="left" vertical="center" wrapText="1"/>
    </xf>
    <xf numFmtId="0" fontId="20" fillId="0" borderId="10" xfId="0" quotePrefix="1" applyFont="1" applyBorder="1" applyAlignment="1">
      <alignment horizontal="center" vertical="center" wrapText="1"/>
    </xf>
    <xf numFmtId="49" fontId="1" fillId="0" borderId="1" xfId="0" applyNumberFormat="1" applyFont="1" applyBorder="1" applyAlignment="1">
      <alignment horizontal="center" vertical="center" wrapText="1"/>
    </xf>
    <xf numFmtId="0" fontId="12" fillId="0" borderId="10" xfId="0" applyFont="1" applyBorder="1" applyAlignment="1">
      <alignment horizontal="center" vertical="center" wrapText="1"/>
    </xf>
    <xf numFmtId="49" fontId="12" fillId="0" borderId="10" xfId="3" quotePrefix="1" applyNumberFormat="1" applyFont="1" applyFill="1" applyBorder="1" applyAlignment="1">
      <alignment horizontal="center" vertical="center" wrapText="1"/>
    </xf>
    <xf numFmtId="0" fontId="12" fillId="0" borderId="10" xfId="0" quotePrefix="1" applyFont="1" applyBorder="1" applyAlignment="1">
      <alignment horizontal="center" vertical="center" wrapText="1"/>
    </xf>
    <xf numFmtId="0" fontId="15" fillId="0" borderId="10" xfId="0" applyFont="1" applyBorder="1" applyAlignment="1">
      <alignment horizontal="center" vertical="center" wrapText="1"/>
    </xf>
    <xf numFmtId="49" fontId="15" fillId="0" borderId="10" xfId="0" applyNumberFormat="1" applyFont="1" applyBorder="1" applyAlignment="1">
      <alignment horizontal="center" vertical="center" wrapText="1"/>
    </xf>
    <xf numFmtId="49" fontId="20" fillId="0" borderId="10" xfId="0" applyNumberFormat="1" applyFont="1" applyBorder="1" applyAlignment="1">
      <alignment horizontal="center" vertical="center" wrapText="1"/>
    </xf>
    <xf numFmtId="0" fontId="9" fillId="0" borderId="10" xfId="0" applyFont="1" applyBorder="1" applyAlignment="1">
      <alignment horizontal="justify" vertical="center" wrapText="1"/>
    </xf>
    <xf numFmtId="49" fontId="9" fillId="0" borderId="10" xfId="0" applyNumberFormat="1" applyFont="1" applyBorder="1" applyAlignment="1">
      <alignment horizontal="center" vertical="center" wrapText="1"/>
    </xf>
    <xf numFmtId="49" fontId="12" fillId="0" borderId="10"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0" fontId="23" fillId="0" borderId="10" xfId="0" applyFont="1" applyBorder="1" applyAlignment="1">
      <alignment horizontal="justify" vertical="center" wrapText="1"/>
    </xf>
    <xf numFmtId="0" fontId="9" fillId="0" borderId="10" xfId="0" applyFont="1" applyBorder="1" applyAlignment="1">
      <alignment horizontal="left" vertical="center" wrapText="1"/>
    </xf>
    <xf numFmtId="49" fontId="9" fillId="0" borderId="10" xfId="3" quotePrefix="1" applyNumberFormat="1" applyFont="1" applyFill="1" applyBorder="1" applyAlignment="1">
      <alignment horizontal="center" vertical="center" wrapText="1"/>
    </xf>
    <xf numFmtId="49" fontId="9" fillId="0" borderId="10" xfId="0" quotePrefix="1" applyNumberFormat="1" applyFont="1" applyBorder="1" applyAlignment="1">
      <alignment horizontal="center" vertical="center" wrapText="1"/>
    </xf>
    <xf numFmtId="14" fontId="12" fillId="0" borderId="10" xfId="3" quotePrefix="1" applyNumberFormat="1" applyFont="1" applyFill="1" applyBorder="1" applyAlignment="1">
      <alignment horizontal="center" vertical="center" wrapText="1"/>
    </xf>
    <xf numFmtId="0" fontId="20" fillId="0" borderId="11" xfId="0" applyFont="1" applyBorder="1" applyAlignment="1">
      <alignment horizontal="center" vertical="center" wrapText="1"/>
    </xf>
    <xf numFmtId="0" fontId="9" fillId="0" borderId="11" xfId="0" applyFont="1" applyBorder="1" applyAlignment="1">
      <alignment horizontal="justify" vertical="center" wrapText="1"/>
    </xf>
    <xf numFmtId="49" fontId="20" fillId="0" borderId="11" xfId="3" quotePrefix="1" applyNumberFormat="1" applyFont="1" applyFill="1" applyBorder="1" applyAlignment="1">
      <alignment horizontal="center" vertical="center" wrapText="1"/>
    </xf>
    <xf numFmtId="0" fontId="20" fillId="0" borderId="11" xfId="0" quotePrefix="1" applyFont="1" applyBorder="1" applyAlignment="1">
      <alignment horizontal="center" vertical="center" wrapText="1"/>
    </xf>
    <xf numFmtId="0" fontId="18" fillId="0" borderId="0" xfId="0" applyFont="1" applyAlignment="1">
      <alignment horizontal="center" vertical="center"/>
    </xf>
    <xf numFmtId="0" fontId="15" fillId="0" borderId="9" xfId="0" applyFont="1" applyBorder="1" applyAlignment="1">
      <alignment horizontal="center" vertical="center" wrapText="1"/>
    </xf>
    <xf numFmtId="166" fontId="9" fillId="0" borderId="9" xfId="0" applyNumberFormat="1" applyFont="1" applyBorder="1" applyAlignment="1">
      <alignment horizontal="center" vertical="center" wrapText="1"/>
    </xf>
    <xf numFmtId="0" fontId="9" fillId="0" borderId="0" xfId="0" applyFont="1" applyAlignment="1">
      <alignment vertical="center" wrapText="1"/>
    </xf>
    <xf numFmtId="0" fontId="9" fillId="0" borderId="10" xfId="0" applyFont="1" applyBorder="1" applyAlignment="1">
      <alignment horizontal="center" vertical="center" wrapText="1"/>
    </xf>
    <xf numFmtId="14" fontId="9" fillId="0" borderId="10" xfId="0" applyNumberFormat="1" applyFont="1" applyBorder="1" applyAlignment="1">
      <alignment vertical="center" wrapText="1"/>
    </xf>
    <xf numFmtId="0" fontId="9" fillId="0" borderId="10" xfId="0" applyFont="1" applyBorder="1" applyAlignment="1">
      <alignment vertical="center" wrapText="1"/>
    </xf>
    <xf numFmtId="166" fontId="9" fillId="0" borderId="10" xfId="0" applyNumberFormat="1" applyFont="1" applyBorder="1" applyAlignment="1">
      <alignment horizontal="center" vertical="center" wrapText="1"/>
    </xf>
    <xf numFmtId="0" fontId="24" fillId="0" borderId="10" xfId="0" applyFont="1" applyBorder="1" applyAlignment="1">
      <alignment horizontal="center" vertical="center" wrapText="1"/>
    </xf>
    <xf numFmtId="167" fontId="9" fillId="0" borderId="10" xfId="0" applyNumberFormat="1" applyFont="1" applyBorder="1" applyAlignment="1">
      <alignment horizontal="center" vertical="center" wrapText="1"/>
    </xf>
    <xf numFmtId="0" fontId="23" fillId="0" borderId="10" xfId="0" applyFont="1" applyBorder="1" applyAlignment="1">
      <alignment horizontal="center" vertical="center" wrapText="1"/>
    </xf>
    <xf numFmtId="167" fontId="23" fillId="0" borderId="10" xfId="0" applyNumberFormat="1" applyFont="1" applyBorder="1" applyAlignment="1">
      <alignment horizontal="center" vertical="center" wrapText="1"/>
    </xf>
    <xf numFmtId="0" fontId="23" fillId="0" borderId="10" xfId="0" applyFont="1" applyBorder="1" applyAlignment="1">
      <alignment vertical="center" wrapText="1"/>
    </xf>
    <xf numFmtId="0" fontId="23" fillId="0" borderId="0" xfId="0" applyFont="1" applyAlignment="1">
      <alignment vertical="center" wrapText="1"/>
    </xf>
    <xf numFmtId="0" fontId="15" fillId="0" borderId="10" xfId="0" applyFont="1" applyBorder="1" applyAlignment="1">
      <alignment horizontal="justify" vertical="center" wrapText="1"/>
    </xf>
    <xf numFmtId="167" fontId="15" fillId="0" borderId="10" xfId="0" applyNumberFormat="1" applyFont="1" applyBorder="1" applyAlignment="1">
      <alignment horizontal="center" vertical="center" wrapText="1"/>
    </xf>
    <xf numFmtId="0" fontId="9" fillId="0" borderId="11" xfId="0" applyFont="1" applyBorder="1" applyAlignment="1">
      <alignment horizontal="center" vertical="center" wrapText="1"/>
    </xf>
    <xf numFmtId="167" fontId="9" fillId="0" borderId="11" xfId="0" applyNumberFormat="1" applyFont="1" applyBorder="1" applyAlignment="1">
      <alignment horizontal="center" vertical="center" wrapText="1"/>
    </xf>
    <xf numFmtId="0" fontId="9" fillId="0" borderId="11" xfId="0" applyFont="1" applyBorder="1" applyAlignment="1">
      <alignment vertical="center" wrapText="1"/>
    </xf>
    <xf numFmtId="0" fontId="18" fillId="0" borderId="0" xfId="0" applyFont="1"/>
    <xf numFmtId="0" fontId="1" fillId="0" borderId="0" xfId="0" applyFont="1"/>
    <xf numFmtId="0" fontId="1" fillId="2" borderId="0" xfId="0" applyFont="1" applyFill="1"/>
    <xf numFmtId="0" fontId="25" fillId="3" borderId="0" xfId="0" applyFont="1" applyFill="1"/>
    <xf numFmtId="0" fontId="22" fillId="3" borderId="1" xfId="0" applyFont="1" applyFill="1" applyBorder="1" applyAlignment="1">
      <alignment horizontal="left" vertical="center" wrapText="1"/>
    </xf>
    <xf numFmtId="0" fontId="20" fillId="0" borderId="1" xfId="0" applyFont="1" applyBorder="1" applyAlignment="1">
      <alignment horizontal="left" vertical="center" wrapText="1"/>
    </xf>
    <xf numFmtId="0" fontId="26" fillId="3" borderId="0" xfId="0" applyFont="1" applyFill="1"/>
    <xf numFmtId="165" fontId="1" fillId="0" borderId="0" xfId="2" applyNumberFormat="1" applyFont="1" applyAlignment="1">
      <alignment vertical="center"/>
    </xf>
    <xf numFmtId="0" fontId="22" fillId="3" borderId="1" xfId="0" applyFont="1" applyFill="1" applyBorder="1" applyAlignment="1">
      <alignment vertical="center" wrapText="1"/>
    </xf>
    <xf numFmtId="3" fontId="1" fillId="0" borderId="1" xfId="0" applyNumberFormat="1" applyFont="1" applyBorder="1" applyAlignment="1">
      <alignment vertical="center"/>
    </xf>
    <xf numFmtId="165" fontId="1" fillId="0" borderId="1" xfId="2" applyNumberFormat="1" applyFont="1" applyBorder="1" applyAlignment="1">
      <alignment vertical="center"/>
    </xf>
    <xf numFmtId="41" fontId="1" fillId="0" borderId="1" xfId="0" applyNumberFormat="1" applyFont="1" applyBorder="1" applyAlignment="1">
      <alignment vertical="center" wrapText="1"/>
    </xf>
    <xf numFmtId="165" fontId="1" fillId="0" borderId="1" xfId="2" applyNumberFormat="1" applyFont="1" applyBorder="1" applyAlignment="1">
      <alignment vertical="center" wrapText="1"/>
    </xf>
    <xf numFmtId="41" fontId="1" fillId="2" borderId="1" xfId="0" applyNumberFormat="1" applyFont="1" applyFill="1" applyBorder="1" applyAlignment="1">
      <alignment vertical="center" wrapText="1"/>
    </xf>
    <xf numFmtId="3" fontId="20" fillId="0" borderId="1" xfId="0" applyNumberFormat="1" applyFont="1" applyBorder="1" applyAlignment="1">
      <alignment vertical="center"/>
    </xf>
    <xf numFmtId="165" fontId="20" fillId="0" borderId="1" xfId="2" applyNumberFormat="1" applyFont="1" applyBorder="1" applyAlignment="1">
      <alignment vertical="center"/>
    </xf>
    <xf numFmtId="3" fontId="21" fillId="0" borderId="1" xfId="0" applyNumberFormat="1" applyFont="1" applyBorder="1" applyAlignment="1">
      <alignment vertical="center"/>
    </xf>
    <xf numFmtId="0" fontId="1" fillId="2" borderId="1" xfId="0" applyFont="1" applyFill="1" applyBorder="1" applyAlignment="1">
      <alignment vertical="center" wrapText="1"/>
    </xf>
    <xf numFmtId="165" fontId="1" fillId="2" borderId="1" xfId="2" applyNumberFormat="1" applyFont="1" applyFill="1" applyBorder="1" applyAlignment="1">
      <alignment vertical="center" wrapText="1"/>
    </xf>
    <xf numFmtId="3" fontId="1" fillId="2" borderId="1" xfId="0" applyNumberFormat="1" applyFont="1" applyFill="1" applyBorder="1" applyAlignment="1">
      <alignment vertical="center" wrapText="1"/>
    </xf>
    <xf numFmtId="3" fontId="1" fillId="2" borderId="1" xfId="0" applyNumberFormat="1" applyFont="1" applyFill="1" applyBorder="1" applyAlignment="1">
      <alignment horizontal="right" vertical="center" wrapText="1"/>
    </xf>
    <xf numFmtId="0" fontId="20" fillId="0" borderId="0" xfId="0" applyFont="1" applyAlignment="1">
      <alignment horizontal="center" vertical="center" wrapText="1"/>
    </xf>
    <xf numFmtId="3" fontId="20" fillId="0" borderId="1" xfId="0" applyNumberFormat="1" applyFont="1" applyBorder="1" applyAlignment="1">
      <alignment horizontal="right" vertical="center"/>
    </xf>
    <xf numFmtId="0" fontId="1" fillId="2" borderId="1" xfId="0" applyFont="1" applyFill="1" applyBorder="1" applyAlignment="1">
      <alignment horizontal="right" vertical="center" wrapText="1"/>
    </xf>
    <xf numFmtId="165" fontId="1" fillId="2" borderId="1" xfId="0" applyNumberFormat="1" applyFont="1" applyFill="1" applyBorder="1" applyAlignment="1">
      <alignment horizontal="right" vertical="center" wrapText="1"/>
    </xf>
    <xf numFmtId="165" fontId="1" fillId="2" borderId="1" xfId="2" applyNumberFormat="1" applyFont="1" applyFill="1" applyBorder="1" applyAlignment="1">
      <alignment horizontal="left" vertical="center" wrapText="1"/>
    </xf>
    <xf numFmtId="165" fontId="1" fillId="2" borderId="1" xfId="0" applyNumberFormat="1" applyFont="1" applyFill="1" applyBorder="1" applyAlignment="1">
      <alignment horizontal="left" vertical="center" wrapText="1"/>
    </xf>
    <xf numFmtId="164" fontId="25" fillId="3" borderId="1" xfId="0" applyNumberFormat="1" applyFont="1" applyFill="1" applyBorder="1" applyAlignment="1">
      <alignment horizontal="center" vertical="center" wrapText="1"/>
    </xf>
    <xf numFmtId="0" fontId="25" fillId="3" borderId="1" xfId="0" applyFont="1" applyFill="1" applyBorder="1" applyAlignment="1">
      <alignment horizontal="center" vertical="center" wrapText="1"/>
    </xf>
    <xf numFmtId="14" fontId="25" fillId="3" borderId="1" xfId="0" applyNumberFormat="1" applyFont="1" applyFill="1" applyBorder="1" applyAlignment="1">
      <alignment horizontal="center" vertical="center" wrapText="1"/>
    </xf>
    <xf numFmtId="0" fontId="1" fillId="0" borderId="1" xfId="0" applyFont="1" applyBorder="1" applyAlignment="1">
      <alignment vertical="center"/>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0" fontId="7" fillId="0" borderId="0" xfId="0" applyFont="1" applyAlignment="1">
      <alignment horizontal="center"/>
    </xf>
    <xf numFmtId="0" fontId="7" fillId="0" borderId="0" xfId="0" applyFont="1" applyAlignment="1">
      <alignment horizontal="center" vertical="center" wrapText="1"/>
    </xf>
    <xf numFmtId="0" fontId="7" fillId="0" borderId="0" xfId="0" applyFont="1" applyAlignment="1">
      <alignment horizontal="center" vertical="center"/>
    </xf>
    <xf numFmtId="0" fontId="18" fillId="0" borderId="0" xfId="0" applyFont="1" applyAlignment="1">
      <alignment horizontal="center" vertical="center"/>
    </xf>
    <xf numFmtId="0" fontId="18" fillId="0" borderId="2" xfId="0" applyFont="1" applyBorder="1" applyAlignment="1">
      <alignment horizontal="center" vertical="top"/>
    </xf>
    <xf numFmtId="0" fontId="7" fillId="0" borderId="7" xfId="0" applyFont="1" applyBorder="1" applyAlignment="1">
      <alignment horizontal="center" vertical="center" wrapText="1"/>
    </xf>
    <xf numFmtId="0" fontId="18" fillId="0" borderId="2" xfId="0" applyFont="1" applyBorder="1" applyAlignment="1">
      <alignment vertical="center"/>
    </xf>
    <xf numFmtId="0" fontId="7" fillId="0" borderId="0" xfId="0" applyFont="1" applyAlignment="1">
      <alignment vertical="center"/>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3" xfId="0" applyFont="1" applyBorder="1" applyAlignment="1">
      <alignment vertical="center" wrapText="1"/>
    </xf>
    <xf numFmtId="0" fontId="10" fillId="0" borderId="7" xfId="0" applyFont="1" applyBorder="1" applyAlignment="1">
      <alignment vertical="center" wrapText="1"/>
    </xf>
    <xf numFmtId="0" fontId="12" fillId="0" borderId="0" xfId="0" applyFont="1" applyAlignment="1">
      <alignment horizontal="right" vertical="center"/>
    </xf>
    <xf numFmtId="0" fontId="4" fillId="0" borderId="0" xfId="0" applyFont="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10" fillId="0" borderId="8" xfId="0" applyFont="1" applyBorder="1" applyAlignment="1">
      <alignment horizontal="center" vertical="center" wrapText="1"/>
    </xf>
    <xf numFmtId="0" fontId="10" fillId="0" borderId="6" xfId="0" applyFont="1" applyBorder="1" applyAlignment="1">
      <alignment horizontal="center" vertical="center" wrapText="1"/>
    </xf>
    <xf numFmtId="0" fontId="1" fillId="0" borderId="3" xfId="0" applyFont="1" applyBorder="1"/>
    <xf numFmtId="0" fontId="1" fillId="0" borderId="6" xfId="0" applyFont="1" applyBorder="1"/>
  </cellXfs>
  <cellStyles count="4">
    <cellStyle name="Comma" xfId="2" builtinId="3"/>
    <cellStyle name="Comma [0]" xfId="3" builtinId="6"/>
    <cellStyle name="Normal" xfId="0" builtinId="0"/>
    <cellStyle name="Normal 2" xfId="1"/>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5</xdr:col>
      <xdr:colOff>5014</xdr:colOff>
      <xdr:row>8</xdr:row>
      <xdr:rowOff>84678</xdr:rowOff>
    </xdr:from>
    <xdr:to>
      <xdr:col>8</xdr:col>
      <xdr:colOff>0</xdr:colOff>
      <xdr:row>8</xdr:row>
      <xdr:rowOff>88712</xdr:rowOff>
    </xdr:to>
    <xdr:cxnSp macro="">
      <xdr:nvCxnSpPr>
        <xdr:cNvPr id="2" name="Straight Connector 1">
          <a:extLst>
            <a:ext uri="{FF2B5EF4-FFF2-40B4-BE49-F238E27FC236}">
              <a16:creationId xmlns:a16="http://schemas.microsoft.com/office/drawing/2014/main" id="{AD9CB782-4ABC-4ECD-9B19-75AB0A695092}"/>
            </a:ext>
          </a:extLst>
        </xdr:cNvPr>
        <xdr:cNvCxnSpPr/>
      </xdr:nvCxnSpPr>
      <xdr:spPr>
        <a:xfrm flipV="1">
          <a:off x="5257800" y="1762125"/>
          <a:ext cx="0" cy="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118</xdr:row>
      <xdr:rowOff>0</xdr:rowOff>
    </xdr:from>
    <xdr:to>
      <xdr:col>8</xdr:col>
      <xdr:colOff>0</xdr:colOff>
      <xdr:row>118</xdr:row>
      <xdr:rowOff>1</xdr:rowOff>
    </xdr:to>
    <xdr:cxnSp macro="">
      <xdr:nvCxnSpPr>
        <xdr:cNvPr id="22" name="Straight Connector 21">
          <a:extLst>
            <a:ext uri="{FF2B5EF4-FFF2-40B4-BE49-F238E27FC236}">
              <a16:creationId xmlns:a16="http://schemas.microsoft.com/office/drawing/2014/main" id="{C6D0CD48-725B-42C2-8AE4-ED5E54B7ABCD}"/>
            </a:ext>
          </a:extLst>
        </xdr:cNvPr>
        <xdr:cNvCxnSpPr/>
      </xdr:nvCxnSpPr>
      <xdr:spPr>
        <a:xfrm>
          <a:off x="5257800" y="2505075"/>
          <a:ext cx="0" cy="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44"/>
  <sheetViews>
    <sheetView zoomScale="115" zoomScaleNormal="115" workbookViewId="0">
      <selection activeCell="H240" sqref="H240"/>
    </sheetView>
  </sheetViews>
  <sheetFormatPr defaultRowHeight="15.75" x14ac:dyDescent="0.25"/>
  <cols>
    <col min="1" max="1" width="5.85546875" style="79" customWidth="1"/>
    <col min="2" max="2" width="57" style="22" customWidth="1"/>
    <col min="3" max="3" width="13.85546875" style="79" customWidth="1"/>
    <col min="4" max="4" width="13.5703125" style="79" customWidth="1"/>
    <col min="5" max="5" width="9.85546875" style="79" customWidth="1"/>
    <col min="6" max="6" width="12.140625" style="79" customWidth="1"/>
    <col min="7" max="7" width="12.28515625" style="79" customWidth="1"/>
    <col min="8" max="16384" width="9.140625" style="79"/>
  </cols>
  <sheetData>
    <row r="1" spans="1:8" x14ac:dyDescent="0.25">
      <c r="G1" s="114" t="s">
        <v>51</v>
      </c>
      <c r="H1" s="114"/>
    </row>
    <row r="2" spans="1:8" ht="56.25" customHeight="1" x14ac:dyDescent="0.25">
      <c r="A2" s="115" t="s">
        <v>56</v>
      </c>
      <c r="B2" s="116"/>
      <c r="C2" s="116"/>
      <c r="D2" s="116"/>
      <c r="E2" s="116"/>
      <c r="F2" s="116"/>
      <c r="G2" s="116"/>
      <c r="H2" s="116"/>
    </row>
    <row r="3" spans="1:8" x14ac:dyDescent="0.25">
      <c r="A3" s="117"/>
      <c r="B3" s="117"/>
      <c r="C3" s="117"/>
      <c r="D3" s="117"/>
      <c r="E3" s="117"/>
      <c r="F3" s="117"/>
      <c r="G3" s="117"/>
      <c r="H3" s="117"/>
    </row>
    <row r="4" spans="1:8" x14ac:dyDescent="0.25">
      <c r="A4" s="118"/>
      <c r="B4" s="118"/>
      <c r="C4" s="118"/>
      <c r="D4" s="118"/>
      <c r="E4" s="118"/>
      <c r="F4" s="118"/>
      <c r="G4" s="118"/>
      <c r="H4" s="118"/>
    </row>
    <row r="5" spans="1:8" ht="81.75" customHeight="1" x14ac:dyDescent="0.25">
      <c r="A5" s="109" t="s">
        <v>0</v>
      </c>
      <c r="B5" s="109" t="s">
        <v>17</v>
      </c>
      <c r="C5" s="109" t="s">
        <v>54</v>
      </c>
      <c r="D5" s="109"/>
      <c r="E5" s="109"/>
      <c r="F5" s="110" t="s">
        <v>18</v>
      </c>
      <c r="G5" s="111"/>
      <c r="H5" s="119"/>
    </row>
    <row r="6" spans="1:8" ht="31.5" x14ac:dyDescent="0.25">
      <c r="A6" s="109"/>
      <c r="B6" s="109"/>
      <c r="C6" s="2" t="s">
        <v>19</v>
      </c>
      <c r="D6" s="2" t="s">
        <v>20</v>
      </c>
      <c r="E6" s="2" t="s">
        <v>21</v>
      </c>
      <c r="F6" s="2" t="s">
        <v>19</v>
      </c>
      <c r="G6" s="2" t="s">
        <v>20</v>
      </c>
      <c r="H6" s="2" t="s">
        <v>21</v>
      </c>
    </row>
    <row r="7" spans="1:8" s="81" customFormat="1" ht="38.25" customHeight="1" x14ac:dyDescent="0.25">
      <c r="A7" s="27" t="s">
        <v>58</v>
      </c>
      <c r="B7" s="27" t="s">
        <v>385</v>
      </c>
      <c r="C7" s="27"/>
      <c r="D7" s="27"/>
      <c r="E7" s="27"/>
      <c r="F7" s="27"/>
      <c r="G7" s="27"/>
      <c r="H7" s="27"/>
    </row>
    <row r="8" spans="1:8" s="62" customFormat="1" x14ac:dyDescent="0.25">
      <c r="A8" s="60" t="s">
        <v>22</v>
      </c>
      <c r="B8" s="60" t="s">
        <v>277</v>
      </c>
      <c r="C8" s="60"/>
      <c r="D8" s="60"/>
      <c r="E8" s="60"/>
      <c r="F8" s="61"/>
      <c r="G8" s="61"/>
      <c r="H8" s="61"/>
    </row>
    <row r="9" spans="1:8" s="62" customFormat="1" hidden="1" x14ac:dyDescent="0.25">
      <c r="A9" s="63">
        <v>1</v>
      </c>
      <c r="B9" s="46" t="s">
        <v>278</v>
      </c>
      <c r="C9" s="64"/>
      <c r="D9" s="64"/>
      <c r="E9" s="63">
        <v>3</v>
      </c>
      <c r="F9" s="65"/>
      <c r="G9" s="65"/>
      <c r="H9" s="65"/>
    </row>
    <row r="10" spans="1:8" s="62" customFormat="1" ht="31.5" hidden="1" x14ac:dyDescent="0.25">
      <c r="A10" s="63">
        <v>2</v>
      </c>
      <c r="B10" s="46" t="s">
        <v>168</v>
      </c>
      <c r="C10" s="64"/>
      <c r="D10" s="64"/>
      <c r="E10" s="63">
        <v>4</v>
      </c>
      <c r="F10" s="65"/>
      <c r="G10" s="65"/>
      <c r="H10" s="65"/>
    </row>
    <row r="11" spans="1:8" s="62" customFormat="1" hidden="1" x14ac:dyDescent="0.25">
      <c r="A11" s="63">
        <v>3</v>
      </c>
      <c r="B11" s="46" t="s">
        <v>279</v>
      </c>
      <c r="C11" s="64"/>
      <c r="D11" s="64"/>
      <c r="E11" s="63"/>
      <c r="F11" s="65"/>
      <c r="G11" s="65"/>
      <c r="H11" s="65"/>
    </row>
    <row r="12" spans="1:8" s="62" customFormat="1" hidden="1" x14ac:dyDescent="0.25">
      <c r="A12" s="63"/>
      <c r="B12" s="50" t="s">
        <v>280</v>
      </c>
      <c r="C12" s="64"/>
      <c r="D12" s="64"/>
      <c r="E12" s="63">
        <v>2.5</v>
      </c>
      <c r="F12" s="65"/>
      <c r="G12" s="65"/>
      <c r="H12" s="65"/>
    </row>
    <row r="13" spans="1:8" s="62" customFormat="1" hidden="1" x14ac:dyDescent="0.25">
      <c r="A13" s="63"/>
      <c r="B13" s="50" t="s">
        <v>252</v>
      </c>
      <c r="C13" s="64"/>
      <c r="D13" s="64"/>
      <c r="E13" s="63">
        <v>26</v>
      </c>
      <c r="F13" s="65"/>
      <c r="G13" s="65"/>
      <c r="H13" s="65"/>
    </row>
    <row r="14" spans="1:8" s="62" customFormat="1" hidden="1" x14ac:dyDescent="0.25">
      <c r="A14" s="63"/>
      <c r="B14" s="50" t="s">
        <v>281</v>
      </c>
      <c r="C14" s="64"/>
      <c r="D14" s="64"/>
      <c r="E14" s="63">
        <v>11</v>
      </c>
      <c r="F14" s="65"/>
      <c r="G14" s="65"/>
      <c r="H14" s="65"/>
    </row>
    <row r="15" spans="1:8" s="62" customFormat="1" hidden="1" x14ac:dyDescent="0.25">
      <c r="A15" s="63"/>
      <c r="B15" s="50" t="s">
        <v>282</v>
      </c>
      <c r="C15" s="64"/>
      <c r="D15" s="64"/>
      <c r="E15" s="63">
        <v>3</v>
      </c>
      <c r="F15" s="65"/>
      <c r="G15" s="65"/>
      <c r="H15" s="65"/>
    </row>
    <row r="16" spans="1:8" s="62" customFormat="1" hidden="1" x14ac:dyDescent="0.25">
      <c r="A16" s="63"/>
      <c r="B16" s="50" t="s">
        <v>283</v>
      </c>
      <c r="C16" s="64"/>
      <c r="D16" s="64"/>
      <c r="E16" s="63"/>
      <c r="F16" s="65"/>
      <c r="G16" s="65"/>
      <c r="H16" s="65"/>
    </row>
    <row r="17" spans="1:8" s="62" customFormat="1" hidden="1" x14ac:dyDescent="0.25">
      <c r="A17" s="63">
        <v>4</v>
      </c>
      <c r="B17" s="46" t="s">
        <v>284</v>
      </c>
      <c r="C17" s="64"/>
      <c r="D17" s="64"/>
      <c r="E17" s="63"/>
      <c r="F17" s="65"/>
      <c r="G17" s="65"/>
      <c r="H17" s="65"/>
    </row>
    <row r="18" spans="1:8" s="62" customFormat="1" hidden="1" x14ac:dyDescent="0.25">
      <c r="A18" s="63"/>
      <c r="B18" s="50" t="s">
        <v>206</v>
      </c>
      <c r="C18" s="64"/>
      <c r="D18" s="64"/>
      <c r="E18" s="63">
        <v>2.5</v>
      </c>
      <c r="F18" s="65"/>
      <c r="G18" s="65"/>
      <c r="H18" s="65"/>
    </row>
    <row r="19" spans="1:8" s="62" customFormat="1" hidden="1" x14ac:dyDescent="0.25">
      <c r="A19" s="63"/>
      <c r="B19" s="50" t="s">
        <v>285</v>
      </c>
      <c r="C19" s="64"/>
      <c r="D19" s="64"/>
      <c r="E19" s="63">
        <v>4</v>
      </c>
      <c r="F19" s="65"/>
      <c r="G19" s="65"/>
      <c r="H19" s="65"/>
    </row>
    <row r="20" spans="1:8" s="62" customFormat="1" hidden="1" x14ac:dyDescent="0.25">
      <c r="A20" s="63"/>
      <c r="B20" s="50" t="s">
        <v>213</v>
      </c>
      <c r="C20" s="64"/>
      <c r="D20" s="64"/>
      <c r="E20" s="63"/>
      <c r="F20" s="65"/>
      <c r="G20" s="65"/>
      <c r="H20" s="65"/>
    </row>
    <row r="21" spans="1:8" s="62" customFormat="1" hidden="1" x14ac:dyDescent="0.25">
      <c r="A21" s="63"/>
      <c r="B21" s="50" t="s">
        <v>216</v>
      </c>
      <c r="C21" s="64"/>
      <c r="D21" s="64"/>
      <c r="E21" s="63"/>
      <c r="F21" s="65"/>
      <c r="G21" s="65"/>
      <c r="H21" s="65"/>
    </row>
    <row r="22" spans="1:8" s="62" customFormat="1" ht="31.5" hidden="1" x14ac:dyDescent="0.25">
      <c r="A22" s="63"/>
      <c r="B22" s="50" t="s">
        <v>219</v>
      </c>
      <c r="C22" s="64"/>
      <c r="D22" s="64"/>
      <c r="E22" s="63"/>
      <c r="F22" s="65"/>
      <c r="G22" s="65"/>
      <c r="H22" s="65"/>
    </row>
    <row r="23" spans="1:8" s="62" customFormat="1" hidden="1" x14ac:dyDescent="0.25">
      <c r="A23" s="63"/>
      <c r="B23" s="50" t="s">
        <v>220</v>
      </c>
      <c r="C23" s="64"/>
      <c r="D23" s="64"/>
      <c r="E23" s="63"/>
      <c r="F23" s="65"/>
      <c r="G23" s="65"/>
      <c r="H23" s="65"/>
    </row>
    <row r="24" spans="1:8" s="62" customFormat="1" hidden="1" x14ac:dyDescent="0.25">
      <c r="A24" s="63"/>
      <c r="B24" s="50" t="s">
        <v>222</v>
      </c>
      <c r="C24" s="64"/>
      <c r="D24" s="64"/>
      <c r="E24" s="63"/>
      <c r="F24" s="65"/>
      <c r="G24" s="65"/>
      <c r="H24" s="65"/>
    </row>
    <row r="25" spans="1:8" s="62" customFormat="1" hidden="1" x14ac:dyDescent="0.25">
      <c r="A25" s="63"/>
      <c r="B25" s="50" t="s">
        <v>226</v>
      </c>
      <c r="C25" s="64"/>
      <c r="D25" s="64"/>
      <c r="E25" s="63"/>
      <c r="F25" s="65"/>
      <c r="G25" s="65"/>
      <c r="H25" s="65"/>
    </row>
    <row r="26" spans="1:8" s="62" customFormat="1" hidden="1" x14ac:dyDescent="0.25">
      <c r="A26" s="63"/>
      <c r="B26" s="50" t="s">
        <v>286</v>
      </c>
      <c r="C26" s="64"/>
      <c r="D26" s="64"/>
      <c r="E26" s="63"/>
      <c r="F26" s="65"/>
      <c r="G26" s="65"/>
      <c r="H26" s="65"/>
    </row>
    <row r="27" spans="1:8" s="62" customFormat="1" hidden="1" x14ac:dyDescent="0.25">
      <c r="A27" s="63"/>
      <c r="B27" s="50" t="s">
        <v>287</v>
      </c>
      <c r="C27" s="64"/>
      <c r="D27" s="64"/>
      <c r="E27" s="63"/>
      <c r="F27" s="65"/>
      <c r="G27" s="65"/>
      <c r="H27" s="65"/>
    </row>
    <row r="28" spans="1:8" s="62" customFormat="1" hidden="1" x14ac:dyDescent="0.25">
      <c r="A28" s="63"/>
      <c r="B28" s="50" t="s">
        <v>288</v>
      </c>
      <c r="C28" s="64"/>
      <c r="D28" s="64"/>
      <c r="E28" s="63"/>
      <c r="F28" s="65"/>
      <c r="G28" s="65"/>
      <c r="H28" s="65"/>
    </row>
    <row r="29" spans="1:8" s="62" customFormat="1" hidden="1" x14ac:dyDescent="0.25">
      <c r="A29" s="63"/>
      <c r="B29" s="50" t="s">
        <v>289</v>
      </c>
      <c r="C29" s="64"/>
      <c r="D29" s="64"/>
      <c r="E29" s="63"/>
      <c r="F29" s="65"/>
      <c r="G29" s="65"/>
      <c r="H29" s="65"/>
    </row>
    <row r="30" spans="1:8" s="62" customFormat="1" hidden="1" x14ac:dyDescent="0.25">
      <c r="A30" s="63">
        <v>5</v>
      </c>
      <c r="B30" s="46" t="s">
        <v>290</v>
      </c>
      <c r="C30" s="64"/>
      <c r="D30" s="64"/>
      <c r="E30" s="63"/>
      <c r="F30" s="65"/>
      <c r="G30" s="65"/>
      <c r="H30" s="65"/>
    </row>
    <row r="31" spans="1:8" s="62" customFormat="1" hidden="1" x14ac:dyDescent="0.25">
      <c r="A31" s="63"/>
      <c r="B31" s="50" t="s">
        <v>280</v>
      </c>
      <c r="C31" s="64"/>
      <c r="D31" s="64"/>
      <c r="E31" s="63"/>
      <c r="F31" s="65"/>
      <c r="G31" s="65"/>
      <c r="H31" s="65"/>
    </row>
    <row r="32" spans="1:8" s="62" customFormat="1" hidden="1" x14ac:dyDescent="0.25">
      <c r="A32" s="63"/>
      <c r="B32" s="50" t="s">
        <v>252</v>
      </c>
      <c r="C32" s="64"/>
      <c r="D32" s="64"/>
      <c r="E32" s="63"/>
      <c r="F32" s="65"/>
      <c r="G32" s="65"/>
      <c r="H32" s="65"/>
    </row>
    <row r="33" spans="1:8" s="62" customFormat="1" ht="23.25" hidden="1" customHeight="1" x14ac:dyDescent="0.25">
      <c r="A33" s="63">
        <v>6</v>
      </c>
      <c r="B33" s="46" t="s">
        <v>291</v>
      </c>
      <c r="C33" s="64"/>
      <c r="D33" s="64"/>
      <c r="E33" s="63"/>
      <c r="F33" s="65"/>
      <c r="G33" s="65"/>
      <c r="H33" s="65"/>
    </row>
    <row r="34" spans="1:8" s="62" customFormat="1" x14ac:dyDescent="0.25">
      <c r="A34" s="43" t="s">
        <v>34</v>
      </c>
      <c r="B34" s="43" t="s">
        <v>23</v>
      </c>
      <c r="C34" s="43"/>
      <c r="D34" s="43"/>
      <c r="E34" s="43"/>
      <c r="F34" s="66"/>
      <c r="G34" s="66"/>
      <c r="H34" s="66"/>
    </row>
    <row r="35" spans="1:8" s="62" customFormat="1" hidden="1" x14ac:dyDescent="0.25">
      <c r="A35" s="63">
        <v>1</v>
      </c>
      <c r="B35" s="46" t="s">
        <v>24</v>
      </c>
      <c r="C35" s="64"/>
      <c r="D35" s="64"/>
      <c r="E35" s="63"/>
      <c r="F35" s="65"/>
      <c r="G35" s="65"/>
      <c r="H35" s="65"/>
    </row>
    <row r="36" spans="1:8" s="62" customFormat="1" hidden="1" x14ac:dyDescent="0.25">
      <c r="A36" s="63">
        <v>2</v>
      </c>
      <c r="B36" s="46" t="s">
        <v>25</v>
      </c>
      <c r="C36" s="64"/>
      <c r="D36" s="64"/>
      <c r="E36" s="63"/>
      <c r="F36" s="65"/>
      <c r="G36" s="65"/>
      <c r="H36" s="65"/>
    </row>
    <row r="37" spans="1:8" s="62" customFormat="1" ht="31.5" hidden="1" x14ac:dyDescent="0.25">
      <c r="A37" s="63">
        <v>3</v>
      </c>
      <c r="B37" s="46" t="s">
        <v>292</v>
      </c>
      <c r="C37" s="64"/>
      <c r="D37" s="64"/>
      <c r="E37" s="63"/>
      <c r="F37" s="65"/>
      <c r="G37" s="65"/>
      <c r="H37" s="65"/>
    </row>
    <row r="38" spans="1:8" s="62" customFormat="1" x14ac:dyDescent="0.25">
      <c r="A38" s="67"/>
      <c r="B38" s="50" t="s">
        <v>293</v>
      </c>
      <c r="C38" s="68">
        <v>44682</v>
      </c>
      <c r="D38" s="68" t="s">
        <v>294</v>
      </c>
      <c r="E38" s="63">
        <v>150</v>
      </c>
      <c r="F38" s="65"/>
      <c r="G38" s="65"/>
      <c r="H38" s="65"/>
    </row>
    <row r="39" spans="1:8" s="62" customFormat="1" hidden="1" x14ac:dyDescent="0.25">
      <c r="A39" s="63">
        <v>4</v>
      </c>
      <c r="B39" s="46" t="s">
        <v>295</v>
      </c>
      <c r="C39" s="68"/>
      <c r="D39" s="68"/>
      <c r="E39" s="63"/>
      <c r="F39" s="65"/>
      <c r="G39" s="65"/>
      <c r="H39" s="65"/>
    </row>
    <row r="40" spans="1:8" s="62" customFormat="1" ht="31.5" hidden="1" x14ac:dyDescent="0.25">
      <c r="A40" s="69"/>
      <c r="B40" s="50" t="s">
        <v>296</v>
      </c>
      <c r="C40" s="68"/>
      <c r="D40" s="68"/>
      <c r="E40" s="63"/>
      <c r="F40" s="65"/>
      <c r="G40" s="65"/>
      <c r="H40" s="65"/>
    </row>
    <row r="41" spans="1:8" s="62" customFormat="1" hidden="1" x14ac:dyDescent="0.25">
      <c r="A41" s="69"/>
      <c r="B41" s="50" t="s">
        <v>297</v>
      </c>
      <c r="C41" s="68"/>
      <c r="D41" s="68"/>
      <c r="E41" s="63"/>
      <c r="F41" s="65"/>
      <c r="G41" s="65"/>
      <c r="H41" s="65"/>
    </row>
    <row r="42" spans="1:8" s="62" customFormat="1" hidden="1" x14ac:dyDescent="0.25">
      <c r="A42" s="69"/>
      <c r="B42" s="50" t="s">
        <v>298</v>
      </c>
      <c r="C42" s="68"/>
      <c r="D42" s="68"/>
      <c r="E42" s="63"/>
      <c r="F42" s="65"/>
      <c r="G42" s="65"/>
      <c r="H42" s="65"/>
    </row>
    <row r="43" spans="1:8" s="62" customFormat="1" hidden="1" x14ac:dyDescent="0.25">
      <c r="A43" s="63">
        <v>5</v>
      </c>
      <c r="B43" s="46" t="s">
        <v>299</v>
      </c>
      <c r="C43" s="68"/>
      <c r="D43" s="68"/>
      <c r="E43" s="63"/>
      <c r="F43" s="65"/>
      <c r="G43" s="65"/>
      <c r="H43" s="65"/>
    </row>
    <row r="44" spans="1:8" s="62" customFormat="1" ht="31.5" hidden="1" x14ac:dyDescent="0.25">
      <c r="A44" s="63"/>
      <c r="B44" s="50" t="s">
        <v>300</v>
      </c>
      <c r="C44" s="68"/>
      <c r="D44" s="68"/>
      <c r="E44" s="63"/>
      <c r="F44" s="65"/>
      <c r="G44" s="65"/>
      <c r="H44" s="65"/>
    </row>
    <row r="45" spans="1:8" s="62" customFormat="1" hidden="1" x14ac:dyDescent="0.25">
      <c r="A45" s="63"/>
      <c r="B45" s="50" t="s">
        <v>252</v>
      </c>
      <c r="C45" s="68"/>
      <c r="D45" s="68"/>
      <c r="E45" s="63"/>
      <c r="F45" s="65"/>
      <c r="G45" s="65"/>
      <c r="H45" s="65"/>
    </row>
    <row r="46" spans="1:8" s="62" customFormat="1" hidden="1" x14ac:dyDescent="0.25">
      <c r="A46" s="63"/>
      <c r="B46" s="50" t="s">
        <v>301</v>
      </c>
      <c r="C46" s="68"/>
      <c r="D46" s="68"/>
      <c r="E46" s="63"/>
      <c r="F46" s="65"/>
      <c r="G46" s="65"/>
      <c r="H46" s="65"/>
    </row>
    <row r="47" spans="1:8" s="62" customFormat="1" hidden="1" x14ac:dyDescent="0.25">
      <c r="A47" s="63"/>
      <c r="B47" s="50" t="s">
        <v>302</v>
      </c>
      <c r="C47" s="68"/>
      <c r="D47" s="68"/>
      <c r="E47" s="63"/>
      <c r="F47" s="65"/>
      <c r="G47" s="65"/>
      <c r="H47" s="65"/>
    </row>
    <row r="48" spans="1:8" s="62" customFormat="1" hidden="1" x14ac:dyDescent="0.25">
      <c r="A48" s="63"/>
      <c r="B48" s="50" t="s">
        <v>303</v>
      </c>
      <c r="C48" s="68"/>
      <c r="D48" s="68"/>
      <c r="E48" s="63"/>
      <c r="F48" s="65"/>
      <c r="G48" s="65"/>
      <c r="H48" s="65"/>
    </row>
    <row r="49" spans="1:8" s="62" customFormat="1" hidden="1" x14ac:dyDescent="0.25">
      <c r="A49" s="63"/>
      <c r="B49" s="50" t="s">
        <v>304</v>
      </c>
      <c r="C49" s="68"/>
      <c r="D49" s="68"/>
      <c r="E49" s="63"/>
      <c r="F49" s="65"/>
      <c r="G49" s="65"/>
      <c r="H49" s="65"/>
    </row>
    <row r="50" spans="1:8" s="62" customFormat="1" hidden="1" x14ac:dyDescent="0.25">
      <c r="A50" s="63">
        <v>6</v>
      </c>
      <c r="B50" s="46" t="s">
        <v>305</v>
      </c>
      <c r="C50" s="68"/>
      <c r="D50" s="68"/>
      <c r="E50" s="63"/>
      <c r="F50" s="65"/>
      <c r="G50" s="65"/>
      <c r="H50" s="65"/>
    </row>
    <row r="51" spans="1:8" s="62" customFormat="1" ht="31.5" hidden="1" x14ac:dyDescent="0.25">
      <c r="A51" s="63"/>
      <c r="B51" s="50" t="s">
        <v>306</v>
      </c>
      <c r="C51" s="68"/>
      <c r="D51" s="68"/>
      <c r="E51" s="63"/>
      <c r="F51" s="65"/>
      <c r="G51" s="65"/>
      <c r="H51" s="65"/>
    </row>
    <row r="52" spans="1:8" s="62" customFormat="1" hidden="1" x14ac:dyDescent="0.25">
      <c r="A52" s="63"/>
      <c r="B52" s="50" t="s">
        <v>307</v>
      </c>
      <c r="C52" s="68"/>
      <c r="D52" s="68"/>
      <c r="E52" s="63"/>
      <c r="F52" s="65"/>
      <c r="G52" s="65"/>
      <c r="H52" s="65"/>
    </row>
    <row r="53" spans="1:8" s="62" customFormat="1" hidden="1" x14ac:dyDescent="0.25">
      <c r="A53" s="63">
        <v>7</v>
      </c>
      <c r="B53" s="46" t="s">
        <v>308</v>
      </c>
      <c r="C53" s="68"/>
      <c r="D53" s="68"/>
      <c r="E53" s="63"/>
      <c r="F53" s="65"/>
      <c r="G53" s="65"/>
      <c r="H53" s="65"/>
    </row>
    <row r="54" spans="1:8" s="62" customFormat="1" ht="31.5" hidden="1" x14ac:dyDescent="0.25">
      <c r="A54" s="63" t="s">
        <v>309</v>
      </c>
      <c r="B54" s="46" t="s">
        <v>310</v>
      </c>
      <c r="C54" s="68"/>
      <c r="D54" s="68"/>
      <c r="E54" s="63"/>
      <c r="F54" s="65"/>
      <c r="G54" s="65"/>
      <c r="H54" s="65"/>
    </row>
    <row r="55" spans="1:8" s="62" customFormat="1" hidden="1" x14ac:dyDescent="0.25">
      <c r="A55" s="63"/>
      <c r="B55" s="50" t="s">
        <v>280</v>
      </c>
      <c r="C55" s="68"/>
      <c r="D55" s="68"/>
      <c r="E55" s="63"/>
      <c r="F55" s="65"/>
      <c r="G55" s="65"/>
      <c r="H55" s="65"/>
    </row>
    <row r="56" spans="1:8" s="62" customFormat="1" hidden="1" x14ac:dyDescent="0.25">
      <c r="A56" s="63"/>
      <c r="B56" s="50" t="s">
        <v>252</v>
      </c>
      <c r="C56" s="68"/>
      <c r="D56" s="68"/>
      <c r="E56" s="63"/>
      <c r="F56" s="65"/>
      <c r="G56" s="65"/>
      <c r="H56" s="65"/>
    </row>
    <row r="57" spans="1:8" s="62" customFormat="1" hidden="1" x14ac:dyDescent="0.25">
      <c r="A57" s="63"/>
      <c r="B57" s="50" t="s">
        <v>311</v>
      </c>
      <c r="C57" s="68"/>
      <c r="D57" s="68"/>
      <c r="E57" s="63"/>
      <c r="F57" s="65"/>
      <c r="G57" s="65"/>
      <c r="H57" s="65"/>
    </row>
    <row r="58" spans="1:8" s="62" customFormat="1" hidden="1" x14ac:dyDescent="0.25">
      <c r="A58" s="63"/>
      <c r="B58" s="50" t="s">
        <v>312</v>
      </c>
      <c r="C58" s="68"/>
      <c r="D58" s="68"/>
      <c r="E58" s="63"/>
      <c r="F58" s="65"/>
      <c r="G58" s="65"/>
      <c r="H58" s="65"/>
    </row>
    <row r="59" spans="1:8" s="62" customFormat="1" ht="31.5" hidden="1" x14ac:dyDescent="0.25">
      <c r="A59" s="63"/>
      <c r="B59" s="50" t="s">
        <v>313</v>
      </c>
      <c r="C59" s="68"/>
      <c r="D59" s="68"/>
      <c r="E59" s="63"/>
      <c r="F59" s="65"/>
      <c r="G59" s="65"/>
      <c r="H59" s="65"/>
    </row>
    <row r="60" spans="1:8" s="62" customFormat="1" hidden="1" x14ac:dyDescent="0.25">
      <c r="A60" s="63" t="s">
        <v>314</v>
      </c>
      <c r="B60" s="46" t="s">
        <v>315</v>
      </c>
      <c r="C60" s="68"/>
      <c r="D60" s="68"/>
      <c r="E60" s="63"/>
      <c r="F60" s="65"/>
      <c r="G60" s="65"/>
      <c r="H60" s="65"/>
    </row>
    <row r="61" spans="1:8" s="62" customFormat="1" hidden="1" x14ac:dyDescent="0.25">
      <c r="A61" s="63"/>
      <c r="B61" s="50" t="s">
        <v>280</v>
      </c>
      <c r="C61" s="68"/>
      <c r="D61" s="68"/>
      <c r="E61" s="63"/>
      <c r="F61" s="65"/>
      <c r="G61" s="65"/>
      <c r="H61" s="65"/>
    </row>
    <row r="62" spans="1:8" s="62" customFormat="1" hidden="1" x14ac:dyDescent="0.25">
      <c r="A62" s="63"/>
      <c r="B62" s="50" t="s">
        <v>252</v>
      </c>
      <c r="C62" s="68"/>
      <c r="D62" s="68"/>
      <c r="E62" s="63"/>
      <c r="F62" s="65"/>
      <c r="G62" s="65"/>
      <c r="H62" s="65"/>
    </row>
    <row r="63" spans="1:8" s="62" customFormat="1" hidden="1" x14ac:dyDescent="0.25">
      <c r="A63" s="63" t="s">
        <v>316</v>
      </c>
      <c r="B63" s="46" t="s">
        <v>317</v>
      </c>
      <c r="C63" s="68"/>
      <c r="D63" s="68"/>
      <c r="E63" s="63"/>
      <c r="F63" s="65"/>
      <c r="G63" s="65"/>
      <c r="H63" s="65"/>
    </row>
    <row r="64" spans="1:8" s="62" customFormat="1" hidden="1" x14ac:dyDescent="0.25">
      <c r="A64" s="63"/>
      <c r="B64" s="50" t="s">
        <v>211</v>
      </c>
      <c r="C64" s="68"/>
      <c r="D64" s="68"/>
      <c r="E64" s="63"/>
      <c r="F64" s="65"/>
      <c r="G64" s="65"/>
      <c r="H64" s="65"/>
    </row>
    <row r="65" spans="1:8" s="62" customFormat="1" hidden="1" x14ac:dyDescent="0.25">
      <c r="A65" s="63"/>
      <c r="B65" s="50" t="s">
        <v>213</v>
      </c>
      <c r="C65" s="68"/>
      <c r="D65" s="68"/>
      <c r="E65" s="63"/>
      <c r="F65" s="65"/>
      <c r="G65" s="65"/>
      <c r="H65" s="65"/>
    </row>
    <row r="66" spans="1:8" s="62" customFormat="1" hidden="1" x14ac:dyDescent="0.25">
      <c r="A66" s="63"/>
      <c r="B66" s="50" t="s">
        <v>318</v>
      </c>
      <c r="C66" s="68"/>
      <c r="D66" s="68"/>
      <c r="E66" s="63"/>
      <c r="F66" s="65"/>
      <c r="G66" s="65"/>
      <c r="H66" s="65"/>
    </row>
    <row r="67" spans="1:8" s="62" customFormat="1" hidden="1" x14ac:dyDescent="0.25">
      <c r="A67" s="63"/>
      <c r="B67" s="50" t="s">
        <v>222</v>
      </c>
      <c r="C67" s="68"/>
      <c r="D67" s="68"/>
      <c r="E67" s="63"/>
      <c r="F67" s="65"/>
      <c r="G67" s="65"/>
      <c r="H67" s="65"/>
    </row>
    <row r="68" spans="1:8" s="62" customFormat="1" hidden="1" x14ac:dyDescent="0.25">
      <c r="A68" s="63"/>
      <c r="B68" s="50" t="s">
        <v>252</v>
      </c>
      <c r="C68" s="68"/>
      <c r="D68" s="68"/>
      <c r="E68" s="63"/>
      <c r="F68" s="65"/>
      <c r="G68" s="65"/>
      <c r="H68" s="65"/>
    </row>
    <row r="69" spans="1:8" s="62" customFormat="1" hidden="1" x14ac:dyDescent="0.25">
      <c r="A69" s="63">
        <v>8</v>
      </c>
      <c r="B69" s="46" t="s">
        <v>319</v>
      </c>
      <c r="C69" s="68"/>
      <c r="D69" s="68"/>
      <c r="E69" s="63"/>
      <c r="F69" s="65"/>
      <c r="G69" s="65"/>
      <c r="H69" s="65"/>
    </row>
    <row r="70" spans="1:8" s="62" customFormat="1" ht="47.25" hidden="1" x14ac:dyDescent="0.25">
      <c r="A70" s="63"/>
      <c r="B70" s="50" t="s">
        <v>320</v>
      </c>
      <c r="C70" s="68"/>
      <c r="D70" s="68"/>
      <c r="E70" s="63"/>
      <c r="F70" s="65"/>
      <c r="G70" s="65"/>
      <c r="H70" s="65"/>
    </row>
    <row r="71" spans="1:8" s="62" customFormat="1" ht="31.5" hidden="1" x14ac:dyDescent="0.25">
      <c r="A71" s="63"/>
      <c r="B71" s="50" t="s">
        <v>321</v>
      </c>
      <c r="C71" s="68"/>
      <c r="D71" s="68"/>
      <c r="E71" s="63"/>
      <c r="F71" s="65"/>
      <c r="G71" s="65"/>
      <c r="H71" s="65"/>
    </row>
    <row r="72" spans="1:8" s="62" customFormat="1" hidden="1" x14ac:dyDescent="0.25">
      <c r="A72" s="63"/>
      <c r="B72" s="50" t="s">
        <v>322</v>
      </c>
      <c r="C72" s="68"/>
      <c r="D72" s="68"/>
      <c r="E72" s="63"/>
      <c r="F72" s="65"/>
      <c r="G72" s="65"/>
      <c r="H72" s="65"/>
    </row>
    <row r="73" spans="1:8" s="62" customFormat="1" hidden="1" x14ac:dyDescent="0.25">
      <c r="A73" s="63"/>
      <c r="B73" s="50" t="s">
        <v>323</v>
      </c>
      <c r="C73" s="68"/>
      <c r="D73" s="68"/>
      <c r="E73" s="63"/>
      <c r="F73" s="65"/>
      <c r="G73" s="65"/>
      <c r="H73" s="65"/>
    </row>
    <row r="74" spans="1:8" s="62" customFormat="1" hidden="1" x14ac:dyDescent="0.25">
      <c r="A74" s="63"/>
      <c r="B74" s="50" t="s">
        <v>324</v>
      </c>
      <c r="C74" s="68"/>
      <c r="D74" s="68"/>
      <c r="E74" s="63"/>
      <c r="F74" s="65"/>
      <c r="G74" s="65"/>
      <c r="H74" s="65"/>
    </row>
    <row r="75" spans="1:8" s="62" customFormat="1" ht="31.5" hidden="1" x14ac:dyDescent="0.25">
      <c r="A75" s="63"/>
      <c r="B75" s="50" t="s">
        <v>325</v>
      </c>
      <c r="C75" s="68"/>
      <c r="D75" s="68"/>
      <c r="E75" s="63"/>
      <c r="F75" s="65"/>
      <c r="G75" s="65"/>
      <c r="H75" s="65"/>
    </row>
    <row r="76" spans="1:8" s="62" customFormat="1" ht="31.5" hidden="1" x14ac:dyDescent="0.25">
      <c r="A76" s="63"/>
      <c r="B76" s="50" t="s">
        <v>326</v>
      </c>
      <c r="C76" s="68"/>
      <c r="D76" s="68"/>
      <c r="E76" s="63"/>
      <c r="F76" s="65"/>
      <c r="G76" s="65"/>
      <c r="H76" s="65"/>
    </row>
    <row r="77" spans="1:8" s="62" customFormat="1" hidden="1" x14ac:dyDescent="0.25">
      <c r="A77" s="63"/>
      <c r="B77" s="50" t="s">
        <v>327</v>
      </c>
      <c r="C77" s="68"/>
      <c r="D77" s="68"/>
      <c r="E77" s="63"/>
      <c r="F77" s="65"/>
      <c r="G77" s="65"/>
      <c r="H77" s="65"/>
    </row>
    <row r="78" spans="1:8" s="62" customFormat="1" hidden="1" x14ac:dyDescent="0.25">
      <c r="A78" s="63"/>
      <c r="B78" s="50" t="s">
        <v>328</v>
      </c>
      <c r="C78" s="68"/>
      <c r="D78" s="68"/>
      <c r="E78" s="63"/>
      <c r="F78" s="65"/>
      <c r="G78" s="65"/>
      <c r="H78" s="65"/>
    </row>
    <row r="79" spans="1:8" s="62" customFormat="1" hidden="1" x14ac:dyDescent="0.25">
      <c r="A79" s="63"/>
      <c r="B79" s="50" t="s">
        <v>329</v>
      </c>
      <c r="C79" s="68"/>
      <c r="D79" s="68"/>
      <c r="E79" s="63"/>
      <c r="F79" s="65"/>
      <c r="G79" s="65"/>
      <c r="H79" s="65"/>
    </row>
    <row r="80" spans="1:8" s="62" customFormat="1" ht="31.5" hidden="1" x14ac:dyDescent="0.25">
      <c r="A80" s="63"/>
      <c r="B80" s="50" t="s">
        <v>330</v>
      </c>
      <c r="C80" s="68"/>
      <c r="D80" s="68"/>
      <c r="E80" s="63"/>
      <c r="F80" s="65"/>
      <c r="G80" s="65"/>
      <c r="H80" s="65"/>
    </row>
    <row r="81" spans="1:8" s="62" customFormat="1" hidden="1" x14ac:dyDescent="0.25">
      <c r="A81" s="63"/>
      <c r="B81" s="50" t="s">
        <v>331</v>
      </c>
      <c r="C81" s="68"/>
      <c r="D81" s="68"/>
      <c r="E81" s="63"/>
      <c r="F81" s="65"/>
      <c r="G81" s="65"/>
      <c r="H81" s="65"/>
    </row>
    <row r="82" spans="1:8" s="62" customFormat="1" hidden="1" x14ac:dyDescent="0.25">
      <c r="A82" s="63">
        <v>9</v>
      </c>
      <c r="B82" s="46" t="s">
        <v>332</v>
      </c>
      <c r="C82" s="68"/>
      <c r="D82" s="68"/>
      <c r="E82" s="63"/>
      <c r="F82" s="65"/>
      <c r="G82" s="65"/>
      <c r="H82" s="65"/>
    </row>
    <row r="83" spans="1:8" s="62" customFormat="1" ht="31.5" hidden="1" x14ac:dyDescent="0.25">
      <c r="A83" s="63" t="s">
        <v>333</v>
      </c>
      <c r="B83" s="46" t="s">
        <v>334</v>
      </c>
      <c r="C83" s="68"/>
      <c r="D83" s="68"/>
      <c r="E83" s="63"/>
      <c r="F83" s="65"/>
      <c r="G83" s="65"/>
      <c r="H83" s="65"/>
    </row>
    <row r="84" spans="1:8" s="62" customFormat="1" hidden="1" x14ac:dyDescent="0.25">
      <c r="A84" s="63"/>
      <c r="B84" s="50" t="s">
        <v>280</v>
      </c>
      <c r="C84" s="68"/>
      <c r="D84" s="68"/>
      <c r="E84" s="63"/>
      <c r="F84" s="65"/>
      <c r="G84" s="65"/>
      <c r="H84" s="65"/>
    </row>
    <row r="85" spans="1:8" s="62" customFormat="1" hidden="1" x14ac:dyDescent="0.25">
      <c r="A85" s="63"/>
      <c r="B85" s="50" t="s">
        <v>335</v>
      </c>
      <c r="C85" s="68"/>
      <c r="D85" s="68"/>
      <c r="E85" s="63"/>
      <c r="F85" s="65"/>
      <c r="G85" s="65"/>
      <c r="H85" s="65"/>
    </row>
    <row r="86" spans="1:8" s="62" customFormat="1" hidden="1" x14ac:dyDescent="0.25">
      <c r="A86" s="63"/>
      <c r="B86" s="50" t="s">
        <v>336</v>
      </c>
      <c r="C86" s="68"/>
      <c r="D86" s="68"/>
      <c r="E86" s="63"/>
      <c r="F86" s="65"/>
      <c r="G86" s="65"/>
      <c r="H86" s="65"/>
    </row>
    <row r="87" spans="1:8" s="62" customFormat="1" hidden="1" x14ac:dyDescent="0.25">
      <c r="A87" s="63"/>
      <c r="B87" s="50" t="s">
        <v>337</v>
      </c>
      <c r="C87" s="68"/>
      <c r="D87" s="68"/>
      <c r="E87" s="63"/>
      <c r="F87" s="65"/>
      <c r="G87" s="65"/>
      <c r="H87" s="65"/>
    </row>
    <row r="88" spans="1:8" s="62" customFormat="1" hidden="1" x14ac:dyDescent="0.25">
      <c r="A88" s="63"/>
      <c r="B88" s="50" t="s">
        <v>338</v>
      </c>
      <c r="C88" s="68"/>
      <c r="D88" s="68"/>
      <c r="E88" s="63"/>
      <c r="F88" s="65"/>
      <c r="G88" s="65"/>
      <c r="H88" s="65"/>
    </row>
    <row r="89" spans="1:8" s="62" customFormat="1" hidden="1" x14ac:dyDescent="0.25">
      <c r="A89" s="63" t="s">
        <v>339</v>
      </c>
      <c r="B89" s="46" t="s">
        <v>340</v>
      </c>
      <c r="C89" s="68"/>
      <c r="D89" s="68"/>
      <c r="E89" s="63"/>
      <c r="F89" s="65"/>
      <c r="G89" s="65"/>
      <c r="H89" s="65"/>
    </row>
    <row r="90" spans="1:8" s="62" customFormat="1" hidden="1" x14ac:dyDescent="0.25">
      <c r="A90" s="63"/>
      <c r="B90" s="50" t="s">
        <v>280</v>
      </c>
      <c r="C90" s="68"/>
      <c r="D90" s="68"/>
      <c r="E90" s="63"/>
      <c r="F90" s="65"/>
      <c r="G90" s="65"/>
      <c r="H90" s="65"/>
    </row>
    <row r="91" spans="1:8" s="62" customFormat="1" hidden="1" x14ac:dyDescent="0.25">
      <c r="A91" s="63"/>
      <c r="B91" s="50" t="s">
        <v>252</v>
      </c>
      <c r="C91" s="68"/>
      <c r="D91" s="68"/>
      <c r="E91" s="63"/>
      <c r="F91" s="65"/>
      <c r="G91" s="65"/>
      <c r="H91" s="65"/>
    </row>
    <row r="92" spans="1:8" s="62" customFormat="1" ht="31.5" hidden="1" x14ac:dyDescent="0.25">
      <c r="A92" s="63" t="s">
        <v>341</v>
      </c>
      <c r="B92" s="46" t="s">
        <v>342</v>
      </c>
      <c r="C92" s="68"/>
      <c r="D92" s="68"/>
      <c r="E92" s="63"/>
      <c r="F92" s="65"/>
      <c r="G92" s="65"/>
      <c r="H92" s="65"/>
    </row>
    <row r="93" spans="1:8" s="62" customFormat="1" hidden="1" x14ac:dyDescent="0.25">
      <c r="A93" s="63"/>
      <c r="B93" s="50" t="s">
        <v>280</v>
      </c>
      <c r="C93" s="68"/>
      <c r="D93" s="68"/>
      <c r="E93" s="63"/>
      <c r="F93" s="65"/>
      <c r="G93" s="65"/>
      <c r="H93" s="65"/>
    </row>
    <row r="94" spans="1:8" s="62" customFormat="1" hidden="1" x14ac:dyDescent="0.25">
      <c r="A94" s="63"/>
      <c r="B94" s="50" t="s">
        <v>335</v>
      </c>
      <c r="C94" s="68"/>
      <c r="D94" s="68"/>
      <c r="E94" s="63"/>
      <c r="F94" s="65"/>
      <c r="G94" s="65"/>
      <c r="H94" s="65"/>
    </row>
    <row r="95" spans="1:8" s="62" customFormat="1" hidden="1" x14ac:dyDescent="0.25">
      <c r="A95" s="63"/>
      <c r="B95" s="50" t="s">
        <v>343</v>
      </c>
      <c r="C95" s="68"/>
      <c r="D95" s="68"/>
      <c r="E95" s="63"/>
      <c r="F95" s="65"/>
      <c r="G95" s="65"/>
      <c r="H95" s="65"/>
    </row>
    <row r="96" spans="1:8" s="62" customFormat="1" ht="31.5" hidden="1" x14ac:dyDescent="0.25">
      <c r="A96" s="63"/>
      <c r="B96" s="50" t="s">
        <v>344</v>
      </c>
      <c r="C96" s="68"/>
      <c r="D96" s="68"/>
      <c r="E96" s="63"/>
      <c r="F96" s="65"/>
      <c r="G96" s="65"/>
      <c r="H96" s="65"/>
    </row>
    <row r="97" spans="1:8" s="62" customFormat="1" hidden="1" x14ac:dyDescent="0.25">
      <c r="A97" s="63" t="s">
        <v>345</v>
      </c>
      <c r="B97" s="46" t="s">
        <v>346</v>
      </c>
      <c r="C97" s="68"/>
      <c r="D97" s="68"/>
      <c r="E97" s="63"/>
      <c r="F97" s="65"/>
      <c r="G97" s="65"/>
      <c r="H97" s="65"/>
    </row>
    <row r="98" spans="1:8" s="62" customFormat="1" hidden="1" x14ac:dyDescent="0.25">
      <c r="A98" s="63"/>
      <c r="B98" s="50" t="s">
        <v>280</v>
      </c>
      <c r="C98" s="68"/>
      <c r="D98" s="68"/>
      <c r="E98" s="63"/>
      <c r="F98" s="65"/>
      <c r="G98" s="65"/>
      <c r="H98" s="65"/>
    </row>
    <row r="99" spans="1:8" s="62" customFormat="1" hidden="1" x14ac:dyDescent="0.25">
      <c r="A99" s="63"/>
      <c r="B99" s="50" t="s">
        <v>252</v>
      </c>
      <c r="C99" s="68"/>
      <c r="D99" s="68"/>
      <c r="E99" s="63"/>
      <c r="F99" s="65"/>
      <c r="G99" s="65"/>
      <c r="H99" s="65"/>
    </row>
    <row r="100" spans="1:8" s="62" customFormat="1" hidden="1" x14ac:dyDescent="0.25">
      <c r="A100" s="63">
        <v>10</v>
      </c>
      <c r="B100" s="46" t="s">
        <v>347</v>
      </c>
      <c r="C100" s="68"/>
      <c r="D100" s="68"/>
      <c r="E100" s="63"/>
      <c r="F100" s="65"/>
      <c r="G100" s="65"/>
      <c r="H100" s="65"/>
    </row>
    <row r="101" spans="1:8" s="62" customFormat="1" ht="31.5" hidden="1" x14ac:dyDescent="0.25">
      <c r="A101" s="63" t="s">
        <v>348</v>
      </c>
      <c r="B101" s="46" t="s">
        <v>349</v>
      </c>
      <c r="C101" s="68"/>
      <c r="D101" s="68"/>
      <c r="E101" s="63"/>
      <c r="F101" s="65"/>
      <c r="G101" s="65"/>
      <c r="H101" s="65"/>
    </row>
    <row r="102" spans="1:8" s="62" customFormat="1" hidden="1" x14ac:dyDescent="0.25">
      <c r="A102" s="63"/>
      <c r="B102" s="50" t="s">
        <v>350</v>
      </c>
      <c r="C102" s="68"/>
      <c r="D102" s="68"/>
      <c r="E102" s="63"/>
      <c r="F102" s="65"/>
      <c r="G102" s="65"/>
      <c r="H102" s="65"/>
    </row>
    <row r="103" spans="1:8" s="62" customFormat="1" ht="31.5" hidden="1" x14ac:dyDescent="0.25">
      <c r="A103" s="63"/>
      <c r="B103" s="50" t="s">
        <v>351</v>
      </c>
      <c r="C103" s="68"/>
      <c r="D103" s="68"/>
      <c r="E103" s="63"/>
      <c r="F103" s="65"/>
      <c r="G103" s="65"/>
      <c r="H103" s="65"/>
    </row>
    <row r="104" spans="1:8" s="62" customFormat="1" hidden="1" x14ac:dyDescent="0.25">
      <c r="A104" s="63"/>
      <c r="B104" s="50" t="s">
        <v>280</v>
      </c>
      <c r="C104" s="68"/>
      <c r="D104" s="68"/>
      <c r="E104" s="63"/>
      <c r="F104" s="65"/>
      <c r="G104" s="65"/>
      <c r="H104" s="65"/>
    </row>
    <row r="105" spans="1:8" s="62" customFormat="1" hidden="1" x14ac:dyDescent="0.25">
      <c r="A105" s="63"/>
      <c r="B105" s="50" t="s">
        <v>252</v>
      </c>
      <c r="C105" s="68"/>
      <c r="D105" s="68"/>
      <c r="E105" s="63"/>
      <c r="F105" s="65"/>
      <c r="G105" s="65"/>
      <c r="H105" s="65"/>
    </row>
    <row r="106" spans="1:8" s="62" customFormat="1" ht="31.5" hidden="1" x14ac:dyDescent="0.25">
      <c r="A106" s="63"/>
      <c r="B106" s="50" t="s">
        <v>352</v>
      </c>
      <c r="C106" s="68"/>
      <c r="D106" s="68"/>
      <c r="E106" s="63"/>
      <c r="F106" s="65"/>
      <c r="G106" s="65"/>
      <c r="H106" s="65"/>
    </row>
    <row r="107" spans="1:8" s="62" customFormat="1" ht="31.5" hidden="1" x14ac:dyDescent="0.25">
      <c r="A107" s="63"/>
      <c r="B107" s="50" t="s">
        <v>353</v>
      </c>
      <c r="C107" s="68"/>
      <c r="D107" s="68"/>
      <c r="E107" s="63"/>
      <c r="F107" s="65"/>
      <c r="G107" s="65"/>
      <c r="H107" s="65"/>
    </row>
    <row r="108" spans="1:8" s="62" customFormat="1" hidden="1" x14ac:dyDescent="0.25">
      <c r="A108" s="63" t="s">
        <v>354</v>
      </c>
      <c r="B108" s="46" t="s">
        <v>355</v>
      </c>
      <c r="C108" s="68"/>
      <c r="D108" s="68"/>
      <c r="E108" s="63"/>
      <c r="F108" s="65"/>
      <c r="G108" s="65"/>
      <c r="H108" s="65"/>
    </row>
    <row r="109" spans="1:8" s="62" customFormat="1" hidden="1" x14ac:dyDescent="0.25">
      <c r="A109" s="63"/>
      <c r="B109" s="50" t="s">
        <v>280</v>
      </c>
      <c r="C109" s="68"/>
      <c r="D109" s="68"/>
      <c r="E109" s="63"/>
      <c r="F109" s="65"/>
      <c r="G109" s="65"/>
      <c r="H109" s="65"/>
    </row>
    <row r="110" spans="1:8" s="62" customFormat="1" hidden="1" x14ac:dyDescent="0.25">
      <c r="A110" s="63"/>
      <c r="B110" s="50" t="s">
        <v>252</v>
      </c>
      <c r="C110" s="68"/>
      <c r="D110" s="68"/>
      <c r="E110" s="63"/>
      <c r="F110" s="65"/>
      <c r="G110" s="65"/>
      <c r="H110" s="65"/>
    </row>
    <row r="111" spans="1:8" s="62" customFormat="1" hidden="1" x14ac:dyDescent="0.25">
      <c r="A111" s="63" t="s">
        <v>356</v>
      </c>
      <c r="B111" s="46" t="s">
        <v>357</v>
      </c>
      <c r="C111" s="68"/>
      <c r="D111" s="68"/>
      <c r="E111" s="63"/>
      <c r="F111" s="65"/>
      <c r="G111" s="65"/>
      <c r="H111" s="65"/>
    </row>
    <row r="112" spans="1:8" s="72" customFormat="1" hidden="1" x14ac:dyDescent="0.25">
      <c r="A112" s="69"/>
      <c r="B112" s="50" t="s">
        <v>358</v>
      </c>
      <c r="C112" s="70"/>
      <c r="D112" s="70"/>
      <c r="E112" s="69"/>
      <c r="F112" s="71"/>
      <c r="G112" s="71"/>
      <c r="H112" s="71"/>
    </row>
    <row r="113" spans="1:8" s="72" customFormat="1" hidden="1" x14ac:dyDescent="0.25">
      <c r="A113" s="69"/>
      <c r="B113" s="50" t="s">
        <v>359</v>
      </c>
      <c r="C113" s="70"/>
      <c r="D113" s="70"/>
      <c r="E113" s="69"/>
      <c r="F113" s="71"/>
      <c r="G113" s="71"/>
      <c r="H113" s="71"/>
    </row>
    <row r="114" spans="1:8" s="72" customFormat="1" hidden="1" x14ac:dyDescent="0.25">
      <c r="A114" s="69"/>
      <c r="B114" s="50" t="s">
        <v>360</v>
      </c>
      <c r="C114" s="70"/>
      <c r="D114" s="70"/>
      <c r="E114" s="69"/>
      <c r="F114" s="71"/>
      <c r="G114" s="71"/>
      <c r="H114" s="71"/>
    </row>
    <row r="115" spans="1:8" s="72" customFormat="1" hidden="1" x14ac:dyDescent="0.25">
      <c r="A115" s="69"/>
      <c r="B115" s="50" t="s">
        <v>280</v>
      </c>
      <c r="C115" s="70"/>
      <c r="D115" s="70"/>
      <c r="E115" s="69"/>
      <c r="F115" s="71"/>
      <c r="G115" s="71"/>
      <c r="H115" s="71"/>
    </row>
    <row r="116" spans="1:8" s="72" customFormat="1" hidden="1" x14ac:dyDescent="0.25">
      <c r="A116" s="69"/>
      <c r="B116" s="50" t="s">
        <v>252</v>
      </c>
      <c r="C116" s="70"/>
      <c r="D116" s="70"/>
      <c r="E116" s="69"/>
      <c r="F116" s="71"/>
      <c r="G116" s="71"/>
      <c r="H116" s="71"/>
    </row>
    <row r="117" spans="1:8" s="62" customFormat="1" ht="16.5" customHeight="1" x14ac:dyDescent="0.25">
      <c r="A117" s="63"/>
      <c r="B117" s="73" t="s">
        <v>361</v>
      </c>
      <c r="C117" s="68"/>
      <c r="D117" s="68"/>
      <c r="E117" s="63"/>
      <c r="F117" s="65"/>
      <c r="G117" s="65"/>
      <c r="H117" s="65"/>
    </row>
    <row r="118" spans="1:8" s="62" customFormat="1" ht="31.5" x14ac:dyDescent="0.25">
      <c r="A118" s="63">
        <v>1</v>
      </c>
      <c r="B118" s="46" t="s">
        <v>362</v>
      </c>
      <c r="C118" s="68">
        <v>44682</v>
      </c>
      <c r="D118" s="68">
        <v>44864</v>
      </c>
      <c r="E118" s="63">
        <v>180</v>
      </c>
      <c r="F118" s="65"/>
      <c r="G118" s="65"/>
      <c r="H118" s="65"/>
    </row>
    <row r="119" spans="1:8" s="62" customFormat="1" hidden="1" x14ac:dyDescent="0.25">
      <c r="A119" s="63"/>
      <c r="B119" s="50" t="s">
        <v>206</v>
      </c>
      <c r="C119" s="68">
        <v>44635</v>
      </c>
      <c r="D119" s="68">
        <v>44712</v>
      </c>
      <c r="E119" s="63"/>
      <c r="F119" s="65"/>
      <c r="G119" s="65"/>
      <c r="H119" s="65"/>
    </row>
    <row r="120" spans="1:8" s="62" customFormat="1" hidden="1" x14ac:dyDescent="0.25">
      <c r="A120" s="63"/>
      <c r="B120" s="50" t="s">
        <v>211</v>
      </c>
      <c r="C120" s="68">
        <v>44635</v>
      </c>
      <c r="D120" s="68">
        <v>44712</v>
      </c>
      <c r="E120" s="63"/>
      <c r="F120" s="65"/>
      <c r="G120" s="65"/>
      <c r="H120" s="65"/>
    </row>
    <row r="121" spans="1:8" s="62" customFormat="1" hidden="1" x14ac:dyDescent="0.25">
      <c r="A121" s="63"/>
      <c r="B121" s="50" t="s">
        <v>213</v>
      </c>
      <c r="C121" s="68">
        <v>44635</v>
      </c>
      <c r="D121" s="68">
        <v>44712</v>
      </c>
      <c r="E121" s="63"/>
      <c r="F121" s="65"/>
      <c r="G121" s="65"/>
      <c r="H121" s="65"/>
    </row>
    <row r="122" spans="1:8" s="62" customFormat="1" hidden="1" x14ac:dyDescent="0.25">
      <c r="A122" s="63"/>
      <c r="B122" s="50" t="s">
        <v>216</v>
      </c>
      <c r="C122" s="68">
        <v>44635</v>
      </c>
      <c r="D122" s="68">
        <v>44712</v>
      </c>
      <c r="E122" s="63"/>
      <c r="F122" s="65"/>
      <c r="G122" s="65"/>
      <c r="H122" s="65"/>
    </row>
    <row r="123" spans="1:8" s="62" customFormat="1" ht="31.5" hidden="1" x14ac:dyDescent="0.25">
      <c r="A123" s="63"/>
      <c r="B123" s="50" t="s">
        <v>219</v>
      </c>
      <c r="C123" s="68">
        <v>44635</v>
      </c>
      <c r="D123" s="68">
        <v>44712</v>
      </c>
      <c r="E123" s="63"/>
      <c r="F123" s="65"/>
      <c r="G123" s="65"/>
      <c r="H123" s="65"/>
    </row>
    <row r="124" spans="1:8" s="62" customFormat="1" hidden="1" x14ac:dyDescent="0.25">
      <c r="A124" s="63"/>
      <c r="B124" s="50" t="s">
        <v>220</v>
      </c>
      <c r="C124" s="68">
        <v>44635</v>
      </c>
      <c r="D124" s="68">
        <v>44712</v>
      </c>
      <c r="E124" s="63"/>
      <c r="F124" s="65"/>
      <c r="G124" s="65"/>
      <c r="H124" s="65"/>
    </row>
    <row r="125" spans="1:8" s="62" customFormat="1" hidden="1" x14ac:dyDescent="0.25">
      <c r="A125" s="63"/>
      <c r="B125" s="50" t="s">
        <v>222</v>
      </c>
      <c r="C125" s="68">
        <v>44635</v>
      </c>
      <c r="D125" s="68">
        <v>44712</v>
      </c>
      <c r="E125" s="63"/>
      <c r="F125" s="65"/>
      <c r="G125" s="65"/>
      <c r="H125" s="65"/>
    </row>
    <row r="126" spans="1:8" s="62" customFormat="1" hidden="1" x14ac:dyDescent="0.25">
      <c r="A126" s="63"/>
      <c r="B126" s="50" t="s">
        <v>226</v>
      </c>
      <c r="C126" s="68">
        <v>44635</v>
      </c>
      <c r="D126" s="68">
        <v>44712</v>
      </c>
      <c r="E126" s="63"/>
      <c r="F126" s="65"/>
      <c r="G126" s="65"/>
      <c r="H126" s="65"/>
    </row>
    <row r="127" spans="1:8" s="62" customFormat="1" x14ac:dyDescent="0.25">
      <c r="A127" s="63" t="s">
        <v>363</v>
      </c>
      <c r="B127" s="50" t="s">
        <v>364</v>
      </c>
      <c r="C127" s="68">
        <v>44635</v>
      </c>
      <c r="D127" s="68">
        <v>44712</v>
      </c>
      <c r="E127" s="63">
        <v>76</v>
      </c>
      <c r="F127" s="65"/>
      <c r="G127" s="65"/>
      <c r="H127" s="65"/>
    </row>
    <row r="128" spans="1:8" s="62" customFormat="1" ht="30" customHeight="1" x14ac:dyDescent="0.25">
      <c r="A128" s="63" t="s">
        <v>363</v>
      </c>
      <c r="B128" s="50" t="s">
        <v>365</v>
      </c>
      <c r="C128" s="68">
        <v>44690</v>
      </c>
      <c r="D128" s="68">
        <v>44692</v>
      </c>
      <c r="E128" s="63">
        <v>3</v>
      </c>
      <c r="F128" s="65"/>
      <c r="G128" s="65"/>
      <c r="H128" s="65"/>
    </row>
    <row r="129" spans="1:8" s="62" customFormat="1" x14ac:dyDescent="0.25">
      <c r="A129" s="63" t="s">
        <v>363</v>
      </c>
      <c r="B129" s="50" t="s">
        <v>366</v>
      </c>
      <c r="C129" s="68">
        <v>44690</v>
      </c>
      <c r="D129" s="68">
        <v>44702</v>
      </c>
      <c r="E129" s="63">
        <v>12</v>
      </c>
      <c r="F129" s="65"/>
      <c r="G129" s="65"/>
      <c r="H129" s="65"/>
    </row>
    <row r="130" spans="1:8" s="62" customFormat="1" x14ac:dyDescent="0.25">
      <c r="A130" s="63" t="s">
        <v>363</v>
      </c>
      <c r="B130" s="50" t="s">
        <v>131</v>
      </c>
      <c r="C130" s="68">
        <v>44691</v>
      </c>
      <c r="D130" s="68">
        <v>44702</v>
      </c>
      <c r="E130" s="63">
        <v>11</v>
      </c>
      <c r="F130" s="65"/>
      <c r="G130" s="65"/>
      <c r="H130" s="65"/>
    </row>
    <row r="131" spans="1:8" s="62" customFormat="1" x14ac:dyDescent="0.25">
      <c r="A131" s="63" t="s">
        <v>363</v>
      </c>
      <c r="B131" s="50" t="s">
        <v>367</v>
      </c>
      <c r="C131" s="68">
        <v>44703</v>
      </c>
      <c r="D131" s="68">
        <v>44703</v>
      </c>
      <c r="E131" s="63">
        <v>1</v>
      </c>
      <c r="F131" s="65"/>
      <c r="G131" s="65"/>
      <c r="H131" s="65"/>
    </row>
    <row r="132" spans="1:8" s="62" customFormat="1" ht="31.5" hidden="1" x14ac:dyDescent="0.25">
      <c r="A132" s="63"/>
      <c r="B132" s="50" t="s">
        <v>368</v>
      </c>
      <c r="C132" s="68"/>
      <c r="D132" s="68"/>
      <c r="E132" s="63">
        <v>3</v>
      </c>
      <c r="F132" s="65"/>
      <c r="G132" s="65"/>
      <c r="H132" s="65"/>
    </row>
    <row r="133" spans="1:8" s="62" customFormat="1" hidden="1" x14ac:dyDescent="0.25">
      <c r="A133" s="63"/>
      <c r="B133" s="50" t="s">
        <v>366</v>
      </c>
      <c r="C133" s="68"/>
      <c r="D133" s="68"/>
      <c r="E133" s="63">
        <v>20</v>
      </c>
      <c r="F133" s="65"/>
      <c r="G133" s="65"/>
      <c r="H133" s="65"/>
    </row>
    <row r="134" spans="1:8" s="62" customFormat="1" hidden="1" x14ac:dyDescent="0.25">
      <c r="A134" s="63"/>
      <c r="B134" s="50" t="s">
        <v>131</v>
      </c>
      <c r="C134" s="68"/>
      <c r="D134" s="68"/>
      <c r="E134" s="63">
        <v>20</v>
      </c>
      <c r="F134" s="65"/>
      <c r="G134" s="65"/>
      <c r="H134" s="65"/>
    </row>
    <row r="135" spans="1:8" s="62" customFormat="1" hidden="1" x14ac:dyDescent="0.25">
      <c r="A135" s="63"/>
      <c r="B135" s="50" t="s">
        <v>367</v>
      </c>
      <c r="C135" s="68"/>
      <c r="D135" s="68"/>
      <c r="E135" s="63">
        <v>1</v>
      </c>
      <c r="F135" s="65"/>
      <c r="G135" s="65"/>
      <c r="H135" s="65"/>
    </row>
    <row r="136" spans="1:8" s="62" customFormat="1" hidden="1" x14ac:dyDescent="0.25">
      <c r="A136" s="63">
        <v>12</v>
      </c>
      <c r="B136" s="46" t="s">
        <v>369</v>
      </c>
      <c r="C136" s="68"/>
      <c r="D136" s="68"/>
      <c r="E136" s="63"/>
      <c r="F136" s="65"/>
      <c r="G136" s="65"/>
      <c r="H136" s="65"/>
    </row>
    <row r="137" spans="1:8" s="62" customFormat="1" hidden="1" x14ac:dyDescent="0.25">
      <c r="A137" s="63"/>
      <c r="B137" s="50" t="s">
        <v>280</v>
      </c>
      <c r="C137" s="68"/>
      <c r="D137" s="68"/>
      <c r="E137" s="63"/>
      <c r="F137" s="65"/>
      <c r="G137" s="65"/>
      <c r="H137" s="65"/>
    </row>
    <row r="138" spans="1:8" s="62" customFormat="1" hidden="1" x14ac:dyDescent="0.25">
      <c r="A138" s="63"/>
      <c r="B138" s="50" t="s">
        <v>252</v>
      </c>
      <c r="C138" s="68"/>
      <c r="D138" s="68"/>
      <c r="E138" s="63"/>
      <c r="F138" s="65"/>
      <c r="G138" s="65"/>
      <c r="H138" s="65"/>
    </row>
    <row r="139" spans="1:8" s="62" customFormat="1" x14ac:dyDescent="0.25">
      <c r="A139" s="63"/>
      <c r="B139" s="73" t="s">
        <v>370</v>
      </c>
      <c r="C139" s="68"/>
      <c r="D139" s="68"/>
      <c r="E139" s="63"/>
      <c r="F139" s="65"/>
      <c r="G139" s="65"/>
      <c r="H139" s="65"/>
    </row>
    <row r="140" spans="1:8" s="62" customFormat="1" ht="31.5" x14ac:dyDescent="0.25">
      <c r="A140" s="63">
        <v>1</v>
      </c>
      <c r="B140" s="46" t="s">
        <v>371</v>
      </c>
      <c r="C140" s="68">
        <v>44693</v>
      </c>
      <c r="D140" s="68">
        <v>44700</v>
      </c>
      <c r="E140" s="63">
        <v>9</v>
      </c>
      <c r="F140" s="65"/>
      <c r="G140" s="65"/>
      <c r="H140" s="65"/>
    </row>
    <row r="141" spans="1:8" s="62" customFormat="1" ht="30.75" customHeight="1" x14ac:dyDescent="0.25">
      <c r="A141" s="63">
        <v>2</v>
      </c>
      <c r="B141" s="46" t="s">
        <v>372</v>
      </c>
      <c r="C141" s="68">
        <v>44704</v>
      </c>
      <c r="D141" s="68">
        <v>44707</v>
      </c>
      <c r="E141" s="63">
        <v>3</v>
      </c>
      <c r="F141" s="65"/>
      <c r="G141" s="65"/>
      <c r="H141" s="65"/>
    </row>
    <row r="142" spans="1:8" s="62" customFormat="1" hidden="1" x14ac:dyDescent="0.25">
      <c r="A142" s="63">
        <v>15</v>
      </c>
      <c r="B142" s="46" t="s">
        <v>332</v>
      </c>
      <c r="C142" s="68"/>
      <c r="D142" s="68"/>
      <c r="E142" s="63"/>
      <c r="F142" s="65"/>
      <c r="G142" s="65"/>
      <c r="H142" s="65"/>
    </row>
    <row r="143" spans="1:8" s="62" customFormat="1" hidden="1" x14ac:dyDescent="0.25">
      <c r="A143" s="63" t="s">
        <v>373</v>
      </c>
      <c r="B143" s="46" t="s">
        <v>374</v>
      </c>
      <c r="C143" s="68"/>
      <c r="D143" s="68"/>
      <c r="E143" s="63"/>
      <c r="F143" s="65"/>
      <c r="G143" s="65"/>
      <c r="H143" s="65"/>
    </row>
    <row r="144" spans="1:8" s="62" customFormat="1" hidden="1" x14ac:dyDescent="0.25">
      <c r="A144" s="63"/>
      <c r="B144" s="50" t="s">
        <v>375</v>
      </c>
      <c r="C144" s="68"/>
      <c r="D144" s="68"/>
      <c r="E144" s="63"/>
      <c r="F144" s="65"/>
      <c r="G144" s="65"/>
      <c r="H144" s="65"/>
    </row>
    <row r="145" spans="1:8" s="62" customFormat="1" hidden="1" x14ac:dyDescent="0.25">
      <c r="A145" s="63"/>
      <c r="B145" s="50" t="s">
        <v>285</v>
      </c>
      <c r="C145" s="68"/>
      <c r="D145" s="68"/>
      <c r="E145" s="63"/>
      <c r="F145" s="65"/>
      <c r="G145" s="65"/>
      <c r="H145" s="65"/>
    </row>
    <row r="146" spans="1:8" s="62" customFormat="1" hidden="1" x14ac:dyDescent="0.25">
      <c r="A146" s="63"/>
      <c r="B146" s="50" t="s">
        <v>213</v>
      </c>
      <c r="C146" s="68"/>
      <c r="D146" s="68"/>
      <c r="E146" s="63"/>
      <c r="F146" s="65"/>
      <c r="G146" s="65"/>
      <c r="H146" s="65"/>
    </row>
    <row r="147" spans="1:8" s="62" customFormat="1" hidden="1" x14ac:dyDescent="0.25">
      <c r="A147" s="63"/>
      <c r="B147" s="50" t="s">
        <v>216</v>
      </c>
      <c r="C147" s="68"/>
      <c r="D147" s="68"/>
      <c r="E147" s="63"/>
      <c r="F147" s="65"/>
      <c r="G147" s="65"/>
      <c r="H147" s="65"/>
    </row>
    <row r="148" spans="1:8" s="62" customFormat="1" ht="31.5" hidden="1" x14ac:dyDescent="0.25">
      <c r="A148" s="63"/>
      <c r="B148" s="50" t="s">
        <v>219</v>
      </c>
      <c r="C148" s="68"/>
      <c r="D148" s="68"/>
      <c r="E148" s="63"/>
      <c r="F148" s="65"/>
      <c r="G148" s="65"/>
      <c r="H148" s="65"/>
    </row>
    <row r="149" spans="1:8" s="62" customFormat="1" hidden="1" x14ac:dyDescent="0.25">
      <c r="A149" s="63"/>
      <c r="B149" s="50" t="s">
        <v>220</v>
      </c>
      <c r="C149" s="68"/>
      <c r="D149" s="68"/>
      <c r="E149" s="63"/>
      <c r="F149" s="65"/>
      <c r="G149" s="65"/>
      <c r="H149" s="65"/>
    </row>
    <row r="150" spans="1:8" s="62" customFormat="1" hidden="1" x14ac:dyDescent="0.25">
      <c r="A150" s="63"/>
      <c r="B150" s="50" t="s">
        <v>222</v>
      </c>
      <c r="C150" s="68"/>
      <c r="D150" s="68"/>
      <c r="E150" s="63"/>
      <c r="F150" s="65"/>
      <c r="G150" s="65"/>
      <c r="H150" s="65"/>
    </row>
    <row r="151" spans="1:8" s="62" customFormat="1" hidden="1" x14ac:dyDescent="0.25">
      <c r="A151" s="63"/>
      <c r="B151" s="50" t="s">
        <v>252</v>
      </c>
      <c r="C151" s="68"/>
      <c r="D151" s="68"/>
      <c r="E151" s="63"/>
      <c r="F151" s="65"/>
      <c r="G151" s="65"/>
      <c r="H151" s="65"/>
    </row>
    <row r="152" spans="1:8" s="62" customFormat="1" hidden="1" x14ac:dyDescent="0.25">
      <c r="A152" s="63" t="s">
        <v>376</v>
      </c>
      <c r="B152" s="46" t="s">
        <v>377</v>
      </c>
      <c r="C152" s="68"/>
      <c r="D152" s="68"/>
      <c r="E152" s="63"/>
      <c r="F152" s="65"/>
      <c r="G152" s="65"/>
      <c r="H152" s="65"/>
    </row>
    <row r="153" spans="1:8" s="62" customFormat="1" hidden="1" x14ac:dyDescent="0.25">
      <c r="A153" s="63"/>
      <c r="B153" s="50" t="s">
        <v>280</v>
      </c>
      <c r="C153" s="68"/>
      <c r="D153" s="68"/>
      <c r="E153" s="63"/>
      <c r="F153" s="65"/>
      <c r="G153" s="65"/>
      <c r="H153" s="65"/>
    </row>
    <row r="154" spans="1:8" s="62" customFormat="1" hidden="1" x14ac:dyDescent="0.25">
      <c r="A154" s="63"/>
      <c r="B154" s="50" t="s">
        <v>252</v>
      </c>
      <c r="C154" s="68"/>
      <c r="D154" s="68"/>
      <c r="E154" s="63"/>
      <c r="F154" s="65"/>
      <c r="G154" s="65"/>
      <c r="H154" s="65"/>
    </row>
    <row r="155" spans="1:8" s="62" customFormat="1" x14ac:dyDescent="0.25">
      <c r="A155" s="63">
        <v>3</v>
      </c>
      <c r="B155" s="46" t="s">
        <v>378</v>
      </c>
      <c r="C155" s="68"/>
      <c r="D155" s="68"/>
      <c r="E155" s="63"/>
      <c r="F155" s="65"/>
      <c r="G155" s="65"/>
      <c r="H155" s="65"/>
    </row>
    <row r="156" spans="1:8" s="62" customFormat="1" x14ac:dyDescent="0.25">
      <c r="A156" s="63" t="s">
        <v>363</v>
      </c>
      <c r="B156" s="50" t="s">
        <v>379</v>
      </c>
      <c r="C156" s="68">
        <v>44708</v>
      </c>
      <c r="D156" s="68">
        <v>44708</v>
      </c>
      <c r="E156" s="63">
        <v>1</v>
      </c>
      <c r="F156" s="65"/>
      <c r="G156" s="65"/>
      <c r="H156" s="65"/>
    </row>
    <row r="157" spans="1:8" s="62" customFormat="1" x14ac:dyDescent="0.25">
      <c r="A157" s="63" t="s">
        <v>363</v>
      </c>
      <c r="B157" s="50" t="s">
        <v>380</v>
      </c>
      <c r="C157" s="68">
        <v>44709</v>
      </c>
      <c r="D157" s="68">
        <v>44730</v>
      </c>
      <c r="E157" s="63">
        <v>20</v>
      </c>
      <c r="F157" s="65"/>
      <c r="G157" s="65"/>
      <c r="H157" s="65"/>
    </row>
    <row r="158" spans="1:8" s="62" customFormat="1" ht="24.75" customHeight="1" x14ac:dyDescent="0.25">
      <c r="A158" s="63" t="s">
        <v>363</v>
      </c>
      <c r="B158" s="50" t="s">
        <v>219</v>
      </c>
      <c r="C158" s="68">
        <v>44731</v>
      </c>
      <c r="D158" s="68">
        <v>44731</v>
      </c>
      <c r="E158" s="63">
        <v>1</v>
      </c>
      <c r="F158" s="65"/>
      <c r="G158" s="65"/>
      <c r="H158" s="65"/>
    </row>
    <row r="159" spans="1:8" s="62" customFormat="1" x14ac:dyDescent="0.25">
      <c r="A159" s="63" t="s">
        <v>363</v>
      </c>
      <c r="B159" s="50" t="s">
        <v>381</v>
      </c>
      <c r="C159" s="68">
        <v>44732</v>
      </c>
      <c r="D159" s="68">
        <v>44737</v>
      </c>
      <c r="E159" s="63">
        <v>5</v>
      </c>
      <c r="F159" s="65"/>
      <c r="G159" s="65"/>
      <c r="H159" s="65"/>
    </row>
    <row r="160" spans="1:8" s="62" customFormat="1" x14ac:dyDescent="0.25">
      <c r="A160" s="63" t="s">
        <v>363</v>
      </c>
      <c r="B160" s="50" t="s">
        <v>382</v>
      </c>
      <c r="C160" s="68">
        <v>44738</v>
      </c>
      <c r="D160" s="68">
        <v>44740</v>
      </c>
      <c r="E160" s="63">
        <v>2</v>
      </c>
      <c r="F160" s="65"/>
      <c r="G160" s="65"/>
      <c r="H160" s="65"/>
    </row>
    <row r="161" spans="1:8" s="62" customFormat="1" x14ac:dyDescent="0.25">
      <c r="A161" s="63" t="s">
        <v>363</v>
      </c>
      <c r="B161" s="50" t="s">
        <v>383</v>
      </c>
      <c r="C161" s="68">
        <v>44740</v>
      </c>
      <c r="D161" s="68">
        <v>44741</v>
      </c>
      <c r="E161" s="63">
        <v>2</v>
      </c>
      <c r="F161" s="65"/>
      <c r="G161" s="65"/>
      <c r="H161" s="65"/>
    </row>
    <row r="162" spans="1:8" s="62" customFormat="1" x14ac:dyDescent="0.25">
      <c r="A162" s="63" t="s">
        <v>363</v>
      </c>
      <c r="B162" s="50" t="s">
        <v>252</v>
      </c>
      <c r="C162" s="68">
        <v>44743</v>
      </c>
      <c r="D162" s="68">
        <v>45108</v>
      </c>
      <c r="E162" s="63">
        <v>360</v>
      </c>
      <c r="F162" s="65"/>
      <c r="G162" s="65"/>
      <c r="H162" s="65"/>
    </row>
    <row r="163" spans="1:8" s="62" customFormat="1" ht="48.75" customHeight="1" x14ac:dyDescent="0.25">
      <c r="A163" s="63" t="s">
        <v>363</v>
      </c>
      <c r="B163" s="50" t="s">
        <v>384</v>
      </c>
      <c r="C163" s="68"/>
      <c r="D163" s="68">
        <v>45291</v>
      </c>
      <c r="E163" s="63"/>
      <c r="F163" s="65"/>
      <c r="G163" s="65"/>
      <c r="H163" s="65"/>
    </row>
    <row r="164" spans="1:8" s="62" customFormat="1" x14ac:dyDescent="0.25">
      <c r="A164" s="43" t="s">
        <v>262</v>
      </c>
      <c r="B164" s="43" t="s">
        <v>263</v>
      </c>
      <c r="C164" s="74"/>
      <c r="D164" s="74"/>
      <c r="E164" s="43"/>
      <c r="F164" s="66"/>
      <c r="G164" s="66"/>
      <c r="H164" s="66"/>
    </row>
    <row r="165" spans="1:8" s="62" customFormat="1" x14ac:dyDescent="0.25">
      <c r="A165" s="63">
        <v>1</v>
      </c>
      <c r="B165" s="46" t="s">
        <v>264</v>
      </c>
      <c r="C165" s="68">
        <v>45170</v>
      </c>
      <c r="D165" s="68">
        <v>45199</v>
      </c>
      <c r="E165" s="63">
        <v>30</v>
      </c>
      <c r="F165" s="65"/>
      <c r="G165" s="65"/>
      <c r="H165" s="65"/>
    </row>
    <row r="166" spans="1:8" s="62" customFormat="1" x14ac:dyDescent="0.25">
      <c r="A166" s="63">
        <v>2</v>
      </c>
      <c r="B166" s="46" t="s">
        <v>267</v>
      </c>
      <c r="C166" s="68">
        <v>45200</v>
      </c>
      <c r="D166" s="68">
        <v>45231</v>
      </c>
      <c r="E166" s="63">
        <v>30</v>
      </c>
      <c r="F166" s="65"/>
      <c r="G166" s="65"/>
      <c r="H166" s="65"/>
    </row>
    <row r="167" spans="1:8" s="62" customFormat="1" x14ac:dyDescent="0.25">
      <c r="A167" s="63">
        <v>3</v>
      </c>
      <c r="B167" s="46" t="s">
        <v>269</v>
      </c>
      <c r="C167" s="68">
        <v>45261</v>
      </c>
      <c r="D167" s="68">
        <v>45270</v>
      </c>
      <c r="E167" s="63">
        <v>10</v>
      </c>
      <c r="F167" s="65"/>
      <c r="G167" s="65"/>
      <c r="H167" s="65"/>
    </row>
    <row r="168" spans="1:8" s="62" customFormat="1" x14ac:dyDescent="0.25">
      <c r="A168" s="63">
        <v>4</v>
      </c>
      <c r="B168" s="46" t="s">
        <v>273</v>
      </c>
      <c r="C168" s="68">
        <v>45139</v>
      </c>
      <c r="D168" s="68">
        <v>45505</v>
      </c>
      <c r="E168" s="63">
        <v>360</v>
      </c>
      <c r="F168" s="65"/>
      <c r="G168" s="65"/>
      <c r="H168" s="65"/>
    </row>
    <row r="169" spans="1:8" s="62" customFormat="1" x14ac:dyDescent="0.25">
      <c r="A169" s="75">
        <v>5</v>
      </c>
      <c r="B169" s="56" t="s">
        <v>271</v>
      </c>
      <c r="C169" s="76">
        <v>45275</v>
      </c>
      <c r="D169" s="76">
        <v>45290</v>
      </c>
      <c r="E169" s="75"/>
      <c r="F169" s="77"/>
      <c r="G169" s="77"/>
      <c r="H169" s="77"/>
    </row>
    <row r="170" spans="1:8" s="81" customFormat="1" ht="24" customHeight="1" x14ac:dyDescent="0.25">
      <c r="A170" s="27" t="s">
        <v>59</v>
      </c>
      <c r="B170" s="27" t="s">
        <v>112</v>
      </c>
      <c r="C170" s="27"/>
      <c r="D170" s="27"/>
      <c r="E170" s="27"/>
      <c r="F170" s="27"/>
      <c r="G170" s="27"/>
      <c r="H170" s="27"/>
    </row>
    <row r="171" spans="1:8" ht="31.5" x14ac:dyDescent="0.25">
      <c r="A171" s="28" t="s">
        <v>275</v>
      </c>
      <c r="B171" s="29" t="s">
        <v>113</v>
      </c>
      <c r="C171" s="30"/>
      <c r="D171" s="30"/>
      <c r="E171" s="31"/>
      <c r="F171" s="2"/>
      <c r="G171" s="2"/>
      <c r="H171" s="2"/>
    </row>
    <row r="172" spans="1:8" x14ac:dyDescent="0.25">
      <c r="A172" s="32">
        <v>1</v>
      </c>
      <c r="B172" s="33" t="s">
        <v>114</v>
      </c>
      <c r="C172" s="34" t="s">
        <v>115</v>
      </c>
      <c r="D172" s="34" t="s">
        <v>116</v>
      </c>
      <c r="E172" s="35" t="s">
        <v>117</v>
      </c>
      <c r="F172" s="34" t="s">
        <v>115</v>
      </c>
      <c r="G172" s="34" t="s">
        <v>116</v>
      </c>
      <c r="H172" s="35" t="s">
        <v>117</v>
      </c>
    </row>
    <row r="173" spans="1:8" ht="31.5" x14ac:dyDescent="0.25">
      <c r="A173" s="32">
        <v>2</v>
      </c>
      <c r="B173" s="33" t="s">
        <v>118</v>
      </c>
      <c r="C173" s="34" t="s">
        <v>119</v>
      </c>
      <c r="D173" s="34" t="s">
        <v>120</v>
      </c>
      <c r="E173" s="35">
        <v>360</v>
      </c>
      <c r="F173" s="34" t="s">
        <v>119</v>
      </c>
      <c r="G173" s="34" t="s">
        <v>120</v>
      </c>
      <c r="H173" s="35">
        <v>360</v>
      </c>
    </row>
    <row r="174" spans="1:8" x14ac:dyDescent="0.25">
      <c r="A174" s="32">
        <v>3</v>
      </c>
      <c r="B174" s="33" t="s">
        <v>121</v>
      </c>
      <c r="C174" s="34" t="s">
        <v>122</v>
      </c>
      <c r="D174" s="34" t="s">
        <v>123</v>
      </c>
      <c r="E174" s="35" t="s">
        <v>124</v>
      </c>
      <c r="F174" s="34" t="s">
        <v>122</v>
      </c>
      <c r="G174" s="34" t="s">
        <v>123</v>
      </c>
      <c r="H174" s="35" t="s">
        <v>124</v>
      </c>
    </row>
    <row r="175" spans="1:8" x14ac:dyDescent="0.25">
      <c r="A175" s="32">
        <v>4</v>
      </c>
      <c r="B175" s="33" t="s">
        <v>125</v>
      </c>
      <c r="C175" s="34" t="s">
        <v>123</v>
      </c>
      <c r="D175" s="34" t="s">
        <v>126</v>
      </c>
      <c r="E175" s="35">
        <v>15</v>
      </c>
      <c r="F175" s="34" t="s">
        <v>123</v>
      </c>
      <c r="G175" s="34" t="s">
        <v>126</v>
      </c>
      <c r="H175" s="35">
        <v>15</v>
      </c>
    </row>
    <row r="176" spans="1:8" ht="63" x14ac:dyDescent="0.25">
      <c r="A176" s="32">
        <v>5</v>
      </c>
      <c r="B176" s="33" t="s">
        <v>127</v>
      </c>
      <c r="C176" s="34" t="s">
        <v>128</v>
      </c>
      <c r="D176" s="34" t="s">
        <v>129</v>
      </c>
      <c r="E176" s="35" t="s">
        <v>130</v>
      </c>
      <c r="F176" s="34" t="s">
        <v>128</v>
      </c>
      <c r="G176" s="34" t="s">
        <v>129</v>
      </c>
      <c r="H176" s="35" t="s">
        <v>130</v>
      </c>
    </row>
    <row r="177" spans="1:8" x14ac:dyDescent="0.25">
      <c r="A177" s="32">
        <v>6</v>
      </c>
      <c r="B177" s="33" t="s">
        <v>131</v>
      </c>
      <c r="C177" s="34" t="s">
        <v>132</v>
      </c>
      <c r="D177" s="34" t="s">
        <v>133</v>
      </c>
      <c r="E177" s="35" t="s">
        <v>134</v>
      </c>
      <c r="F177" s="34" t="s">
        <v>132</v>
      </c>
      <c r="G177" s="34" t="s">
        <v>133</v>
      </c>
      <c r="H177" s="35" t="s">
        <v>134</v>
      </c>
    </row>
    <row r="178" spans="1:8" x14ac:dyDescent="0.25">
      <c r="A178" s="32">
        <v>7</v>
      </c>
      <c r="B178" s="33" t="s">
        <v>135</v>
      </c>
      <c r="C178" s="34" t="s">
        <v>129</v>
      </c>
      <c r="D178" s="34" t="s">
        <v>136</v>
      </c>
      <c r="E178" s="35" t="s">
        <v>137</v>
      </c>
      <c r="F178" s="19" t="s">
        <v>138</v>
      </c>
      <c r="G178" s="36">
        <v>45240</v>
      </c>
      <c r="H178" s="19">
        <v>24</v>
      </c>
    </row>
    <row r="179" spans="1:8" x14ac:dyDescent="0.25">
      <c r="A179" s="32"/>
      <c r="B179" s="37" t="s">
        <v>139</v>
      </c>
      <c r="C179" s="34"/>
      <c r="D179" s="34"/>
      <c r="E179" s="35"/>
      <c r="F179" s="2"/>
      <c r="G179" s="2"/>
      <c r="H179" s="19"/>
    </row>
    <row r="180" spans="1:8" x14ac:dyDescent="0.25">
      <c r="A180" s="32">
        <v>8</v>
      </c>
      <c r="B180" s="33" t="s">
        <v>140</v>
      </c>
      <c r="C180" s="34" t="s">
        <v>141</v>
      </c>
      <c r="D180" s="34" t="s">
        <v>142</v>
      </c>
      <c r="E180" s="38">
        <v>3</v>
      </c>
      <c r="F180" s="36">
        <v>45240</v>
      </c>
      <c r="G180" s="19" t="s">
        <v>143</v>
      </c>
      <c r="H180" s="19">
        <v>6</v>
      </c>
    </row>
    <row r="181" spans="1:8" x14ac:dyDescent="0.25">
      <c r="A181" s="32">
        <v>9</v>
      </c>
      <c r="B181" s="33" t="s">
        <v>144</v>
      </c>
      <c r="C181" s="34" t="s">
        <v>142</v>
      </c>
      <c r="D181" s="34" t="s">
        <v>145</v>
      </c>
      <c r="E181" s="38">
        <v>5</v>
      </c>
      <c r="F181" s="19" t="s">
        <v>143</v>
      </c>
      <c r="G181" s="19" t="s">
        <v>146</v>
      </c>
      <c r="H181" s="19">
        <v>4</v>
      </c>
    </row>
    <row r="182" spans="1:8" x14ac:dyDescent="0.25">
      <c r="A182" s="32">
        <v>10</v>
      </c>
      <c r="B182" s="33" t="s">
        <v>147</v>
      </c>
      <c r="C182" s="34" t="s">
        <v>145</v>
      </c>
      <c r="D182" s="34" t="s">
        <v>148</v>
      </c>
      <c r="E182" s="38">
        <v>3</v>
      </c>
      <c r="F182" s="19" t="s">
        <v>146</v>
      </c>
      <c r="G182" s="19" t="s">
        <v>149</v>
      </c>
      <c r="H182" s="19">
        <v>4</v>
      </c>
    </row>
    <row r="183" spans="1:8" ht="47.25" x14ac:dyDescent="0.25">
      <c r="A183" s="32">
        <v>11</v>
      </c>
      <c r="B183" s="33" t="s">
        <v>150</v>
      </c>
      <c r="C183" s="34" t="s">
        <v>148</v>
      </c>
      <c r="D183" s="34" t="s">
        <v>151</v>
      </c>
      <c r="E183" s="38">
        <v>30</v>
      </c>
      <c r="F183" s="19" t="s">
        <v>149</v>
      </c>
      <c r="G183" s="19" t="s">
        <v>152</v>
      </c>
      <c r="H183" s="19">
        <v>30</v>
      </c>
    </row>
    <row r="184" spans="1:8" x14ac:dyDescent="0.25">
      <c r="A184" s="32">
        <v>12</v>
      </c>
      <c r="B184" s="33" t="s">
        <v>153</v>
      </c>
      <c r="C184" s="34" t="s">
        <v>154</v>
      </c>
      <c r="D184" s="34" t="s">
        <v>151</v>
      </c>
      <c r="E184" s="38">
        <v>5</v>
      </c>
      <c r="F184" s="19" t="s">
        <v>155</v>
      </c>
      <c r="G184" s="39" t="s">
        <v>156</v>
      </c>
      <c r="H184" s="19">
        <v>3</v>
      </c>
    </row>
    <row r="185" spans="1:8" x14ac:dyDescent="0.25">
      <c r="A185" s="32">
        <v>13</v>
      </c>
      <c r="B185" s="33" t="s">
        <v>157</v>
      </c>
      <c r="C185" s="34" t="s">
        <v>158</v>
      </c>
      <c r="D185" s="34" t="s">
        <v>159</v>
      </c>
      <c r="E185" s="38">
        <v>360</v>
      </c>
      <c r="F185" s="39" t="s">
        <v>160</v>
      </c>
      <c r="G185" s="39" t="s">
        <v>161</v>
      </c>
      <c r="H185" s="19">
        <v>360</v>
      </c>
    </row>
    <row r="186" spans="1:8" x14ac:dyDescent="0.25">
      <c r="A186" s="40" t="s">
        <v>276</v>
      </c>
      <c r="B186" s="37" t="s">
        <v>162</v>
      </c>
      <c r="C186" s="41"/>
      <c r="D186" s="41"/>
      <c r="E186" s="42"/>
      <c r="F186" s="2"/>
      <c r="G186" s="2"/>
      <c r="H186" s="2"/>
    </row>
    <row r="187" spans="1:8" x14ac:dyDescent="0.25">
      <c r="A187" s="40" t="s">
        <v>22</v>
      </c>
      <c r="B187" s="37" t="s">
        <v>163</v>
      </c>
      <c r="C187" s="43"/>
      <c r="D187" s="44"/>
      <c r="E187" s="43"/>
      <c r="F187" s="2"/>
      <c r="G187" s="2"/>
      <c r="H187" s="2"/>
    </row>
    <row r="188" spans="1:8" ht="47.25" x14ac:dyDescent="0.25">
      <c r="A188" s="32">
        <v>1</v>
      </c>
      <c r="B188" s="33" t="s">
        <v>164</v>
      </c>
      <c r="C188" s="32" t="s">
        <v>165</v>
      </c>
      <c r="D188" s="45" t="s">
        <v>166</v>
      </c>
      <c r="E188" s="45" t="s">
        <v>167</v>
      </c>
      <c r="F188" s="32" t="s">
        <v>165</v>
      </c>
      <c r="G188" s="45" t="s">
        <v>166</v>
      </c>
      <c r="H188" s="45" t="s">
        <v>167</v>
      </c>
    </row>
    <row r="189" spans="1:8" ht="31.5" x14ac:dyDescent="0.25">
      <c r="A189" s="32">
        <v>2</v>
      </c>
      <c r="B189" s="46" t="s">
        <v>168</v>
      </c>
      <c r="C189" s="32" t="s">
        <v>169</v>
      </c>
      <c r="D189" s="45" t="s">
        <v>170</v>
      </c>
      <c r="E189" s="45" t="s">
        <v>171</v>
      </c>
      <c r="F189" s="32" t="s">
        <v>169</v>
      </c>
      <c r="G189" s="45" t="s">
        <v>170</v>
      </c>
      <c r="H189" s="45" t="s">
        <v>171</v>
      </c>
    </row>
    <row r="190" spans="1:8" x14ac:dyDescent="0.25">
      <c r="A190" s="32">
        <v>3</v>
      </c>
      <c r="B190" s="46" t="s">
        <v>172</v>
      </c>
      <c r="C190" s="32" t="s">
        <v>170</v>
      </c>
      <c r="D190" s="45" t="s">
        <v>173</v>
      </c>
      <c r="E190" s="45" t="s">
        <v>174</v>
      </c>
      <c r="F190" s="32" t="s">
        <v>170</v>
      </c>
      <c r="G190" s="45" t="s">
        <v>173</v>
      </c>
      <c r="H190" s="45" t="s">
        <v>174</v>
      </c>
    </row>
    <row r="191" spans="1:8" x14ac:dyDescent="0.25">
      <c r="A191" s="32">
        <v>4</v>
      </c>
      <c r="B191" s="46" t="s">
        <v>175</v>
      </c>
      <c r="C191" s="32" t="s">
        <v>176</v>
      </c>
      <c r="D191" s="45" t="s">
        <v>177</v>
      </c>
      <c r="E191" s="45" t="s">
        <v>178</v>
      </c>
      <c r="F191" s="32" t="s">
        <v>176</v>
      </c>
      <c r="G191" s="45" t="s">
        <v>177</v>
      </c>
      <c r="H191" s="45" t="s">
        <v>178</v>
      </c>
    </row>
    <row r="192" spans="1:8" ht="31.5" x14ac:dyDescent="0.25">
      <c r="A192" s="32">
        <v>5</v>
      </c>
      <c r="B192" s="33" t="s">
        <v>179</v>
      </c>
      <c r="C192" s="45" t="s">
        <v>180</v>
      </c>
      <c r="D192" s="45" t="s">
        <v>177</v>
      </c>
      <c r="E192" s="45" t="s">
        <v>174</v>
      </c>
      <c r="F192" s="45" t="s">
        <v>180</v>
      </c>
      <c r="G192" s="45" t="s">
        <v>177</v>
      </c>
      <c r="H192" s="45" t="s">
        <v>174</v>
      </c>
    </row>
    <row r="193" spans="1:8" x14ac:dyDescent="0.25">
      <c r="A193" s="32">
        <v>6</v>
      </c>
      <c r="B193" s="33" t="s">
        <v>181</v>
      </c>
      <c r="C193" s="45" t="s">
        <v>182</v>
      </c>
      <c r="D193" s="45" t="s">
        <v>182</v>
      </c>
      <c r="E193" s="35" t="s">
        <v>183</v>
      </c>
      <c r="F193" s="45" t="s">
        <v>182</v>
      </c>
      <c r="G193" s="45" t="s">
        <v>182</v>
      </c>
      <c r="H193" s="35" t="s">
        <v>183</v>
      </c>
    </row>
    <row r="194" spans="1:8" x14ac:dyDescent="0.25">
      <c r="A194" s="32">
        <v>7</v>
      </c>
      <c r="B194" s="33" t="s">
        <v>184</v>
      </c>
      <c r="C194" s="45" t="s">
        <v>182</v>
      </c>
      <c r="D194" s="47" t="s">
        <v>185</v>
      </c>
      <c r="E194" s="45">
        <v>26</v>
      </c>
      <c r="F194" s="45" t="s">
        <v>182</v>
      </c>
      <c r="G194" s="47" t="s">
        <v>185</v>
      </c>
      <c r="H194" s="45">
        <v>26</v>
      </c>
    </row>
    <row r="195" spans="1:8" x14ac:dyDescent="0.25">
      <c r="A195" s="32">
        <v>8</v>
      </c>
      <c r="B195" s="33" t="s">
        <v>186</v>
      </c>
      <c r="C195" s="35" t="s">
        <v>187</v>
      </c>
      <c r="D195" s="45" t="s">
        <v>188</v>
      </c>
      <c r="E195" s="45" t="s">
        <v>189</v>
      </c>
      <c r="F195" s="35" t="s">
        <v>187</v>
      </c>
      <c r="G195" s="45" t="s">
        <v>188</v>
      </c>
      <c r="H195" s="45" t="s">
        <v>189</v>
      </c>
    </row>
    <row r="196" spans="1:8" x14ac:dyDescent="0.25">
      <c r="A196" s="32">
        <v>9</v>
      </c>
      <c r="B196" s="33" t="s">
        <v>190</v>
      </c>
      <c r="C196" s="35" t="s">
        <v>191</v>
      </c>
      <c r="D196" s="45" t="s">
        <v>192</v>
      </c>
      <c r="E196" s="45" t="s">
        <v>193</v>
      </c>
      <c r="F196" s="35" t="s">
        <v>191</v>
      </c>
      <c r="G196" s="45" t="s">
        <v>185</v>
      </c>
      <c r="H196" s="45" t="s">
        <v>194</v>
      </c>
    </row>
    <row r="197" spans="1:8" x14ac:dyDescent="0.25">
      <c r="A197" s="32">
        <v>10</v>
      </c>
      <c r="B197" s="33" t="s">
        <v>195</v>
      </c>
      <c r="C197" s="35" t="s">
        <v>196</v>
      </c>
      <c r="D197" s="45" t="s">
        <v>188</v>
      </c>
      <c r="E197" s="45" t="s">
        <v>137</v>
      </c>
      <c r="F197" s="35" t="s">
        <v>196</v>
      </c>
      <c r="G197" s="45" t="s">
        <v>188</v>
      </c>
      <c r="H197" s="45" t="s">
        <v>137</v>
      </c>
    </row>
    <row r="198" spans="1:8" x14ac:dyDescent="0.25">
      <c r="A198" s="32">
        <v>11</v>
      </c>
      <c r="B198" s="33" t="s">
        <v>197</v>
      </c>
      <c r="C198" s="35" t="s">
        <v>192</v>
      </c>
      <c r="D198" s="35" t="s">
        <v>141</v>
      </c>
      <c r="E198" s="45" t="s">
        <v>178</v>
      </c>
      <c r="F198" s="45" t="s">
        <v>185</v>
      </c>
      <c r="G198" s="39" t="s">
        <v>145</v>
      </c>
      <c r="H198" s="39" t="s">
        <v>178</v>
      </c>
    </row>
    <row r="199" spans="1:8" x14ac:dyDescent="0.25">
      <c r="A199" s="40" t="s">
        <v>34</v>
      </c>
      <c r="B199" s="40" t="s">
        <v>23</v>
      </c>
      <c r="C199" s="40"/>
      <c r="D199" s="48"/>
      <c r="E199" s="48"/>
      <c r="F199" s="49"/>
      <c r="G199" s="49"/>
      <c r="H199" s="49"/>
    </row>
    <row r="200" spans="1:8" x14ac:dyDescent="0.25">
      <c r="A200" s="32">
        <v>1</v>
      </c>
      <c r="B200" s="46" t="s">
        <v>198</v>
      </c>
      <c r="C200" s="35" t="s">
        <v>141</v>
      </c>
      <c r="D200" s="35" t="s">
        <v>142</v>
      </c>
      <c r="E200" s="35" t="s">
        <v>199</v>
      </c>
      <c r="F200" s="36">
        <v>45240</v>
      </c>
      <c r="G200" s="19" t="s">
        <v>143</v>
      </c>
      <c r="H200" s="39" t="s">
        <v>200</v>
      </c>
    </row>
    <row r="201" spans="1:8" x14ac:dyDescent="0.25">
      <c r="A201" s="32">
        <v>2</v>
      </c>
      <c r="B201" s="46" t="s">
        <v>201</v>
      </c>
      <c r="C201" s="35" t="s">
        <v>142</v>
      </c>
      <c r="D201" s="35" t="s">
        <v>202</v>
      </c>
      <c r="E201" s="35" t="s">
        <v>200</v>
      </c>
      <c r="F201" s="19" t="s">
        <v>143</v>
      </c>
      <c r="G201" s="19" t="s">
        <v>149</v>
      </c>
      <c r="H201" s="39" t="s">
        <v>203</v>
      </c>
    </row>
    <row r="202" spans="1:8" ht="31.5" x14ac:dyDescent="0.25">
      <c r="A202" s="32">
        <v>3</v>
      </c>
      <c r="B202" s="46" t="s">
        <v>26</v>
      </c>
      <c r="C202" s="35" t="s">
        <v>202</v>
      </c>
      <c r="D202" s="35" t="s">
        <v>204</v>
      </c>
      <c r="E202" s="35" t="s">
        <v>174</v>
      </c>
      <c r="F202" s="39" t="s">
        <v>154</v>
      </c>
      <c r="G202" s="39" t="s">
        <v>205</v>
      </c>
      <c r="H202" s="39" t="s">
        <v>178</v>
      </c>
    </row>
    <row r="203" spans="1:8" x14ac:dyDescent="0.25">
      <c r="A203" s="32">
        <v>4</v>
      </c>
      <c r="B203" s="50" t="s">
        <v>206</v>
      </c>
      <c r="C203" s="35" t="s">
        <v>204</v>
      </c>
      <c r="D203" s="35" t="s">
        <v>207</v>
      </c>
      <c r="E203" s="35" t="s">
        <v>199</v>
      </c>
      <c r="F203" s="39" t="s">
        <v>208</v>
      </c>
      <c r="G203" s="39" t="s">
        <v>209</v>
      </c>
      <c r="H203" s="39" t="s">
        <v>210</v>
      </c>
    </row>
    <row r="204" spans="1:8" x14ac:dyDescent="0.25">
      <c r="A204" s="32">
        <v>5</v>
      </c>
      <c r="B204" s="50" t="s">
        <v>211</v>
      </c>
      <c r="C204" s="35" t="s">
        <v>207</v>
      </c>
      <c r="D204" s="35" t="s">
        <v>212</v>
      </c>
      <c r="E204" s="35" t="s">
        <v>203</v>
      </c>
      <c r="F204" s="39" t="s">
        <v>209</v>
      </c>
      <c r="G204" s="39" t="s">
        <v>158</v>
      </c>
      <c r="H204" s="39" t="s">
        <v>174</v>
      </c>
    </row>
    <row r="205" spans="1:8" x14ac:dyDescent="0.25">
      <c r="A205" s="32">
        <v>6</v>
      </c>
      <c r="B205" s="50" t="s">
        <v>213</v>
      </c>
      <c r="C205" s="35" t="s">
        <v>212</v>
      </c>
      <c r="D205" s="35" t="s">
        <v>214</v>
      </c>
      <c r="E205" s="35" t="s">
        <v>137</v>
      </c>
      <c r="F205" s="39" t="s">
        <v>215</v>
      </c>
      <c r="G205" s="39" t="s">
        <v>156</v>
      </c>
      <c r="H205" s="39" t="s">
        <v>189</v>
      </c>
    </row>
    <row r="206" spans="1:8" ht="39.75" customHeight="1" x14ac:dyDescent="0.25">
      <c r="A206" s="32">
        <v>7</v>
      </c>
      <c r="B206" s="50" t="s">
        <v>216</v>
      </c>
      <c r="C206" s="35" t="s">
        <v>214</v>
      </c>
      <c r="D206" s="35" t="s">
        <v>217</v>
      </c>
      <c r="E206" s="35" t="s">
        <v>199</v>
      </c>
      <c r="F206" s="39" t="s">
        <v>156</v>
      </c>
      <c r="G206" s="112" t="s">
        <v>218</v>
      </c>
      <c r="H206" s="113"/>
    </row>
    <row r="207" spans="1:8" ht="31.5" x14ac:dyDescent="0.25">
      <c r="A207" s="32">
        <v>8</v>
      </c>
      <c r="B207" s="50" t="s">
        <v>219</v>
      </c>
      <c r="C207" s="35" t="s">
        <v>217</v>
      </c>
      <c r="D207" s="35" t="s">
        <v>149</v>
      </c>
      <c r="E207" s="35" t="s">
        <v>199</v>
      </c>
      <c r="F207" s="49"/>
      <c r="G207" s="49"/>
      <c r="H207" s="49"/>
    </row>
    <row r="208" spans="1:8" x14ac:dyDescent="0.25">
      <c r="A208" s="32">
        <v>9</v>
      </c>
      <c r="B208" s="50" t="s">
        <v>220</v>
      </c>
      <c r="C208" s="35" t="s">
        <v>149</v>
      </c>
      <c r="D208" s="35" t="s">
        <v>221</v>
      </c>
      <c r="E208" s="35" t="s">
        <v>174</v>
      </c>
      <c r="F208" s="49"/>
      <c r="G208" s="49"/>
      <c r="H208" s="49"/>
    </row>
    <row r="209" spans="1:8" x14ac:dyDescent="0.25">
      <c r="A209" s="32">
        <v>10</v>
      </c>
      <c r="B209" s="50" t="s">
        <v>222</v>
      </c>
      <c r="C209" s="35" t="s">
        <v>221</v>
      </c>
      <c r="D209" s="35" t="s">
        <v>223</v>
      </c>
      <c r="E209" s="35" t="s">
        <v>199</v>
      </c>
      <c r="F209" s="49"/>
      <c r="G209" s="49"/>
      <c r="H209" s="49"/>
    </row>
    <row r="210" spans="1:8" x14ac:dyDescent="0.25">
      <c r="A210" s="32">
        <v>11</v>
      </c>
      <c r="B210" s="33" t="s">
        <v>224</v>
      </c>
      <c r="C210" s="35" t="s">
        <v>223</v>
      </c>
      <c r="D210" s="35" t="s">
        <v>225</v>
      </c>
      <c r="E210" s="35" t="s">
        <v>199</v>
      </c>
      <c r="F210" s="49"/>
      <c r="G210" s="49"/>
      <c r="H210" s="49"/>
    </row>
    <row r="211" spans="1:8" x14ac:dyDescent="0.25">
      <c r="A211" s="32">
        <v>12</v>
      </c>
      <c r="B211" s="50" t="s">
        <v>226</v>
      </c>
      <c r="C211" s="35" t="s">
        <v>225</v>
      </c>
      <c r="D211" s="35" t="s">
        <v>205</v>
      </c>
      <c r="E211" s="35" t="s">
        <v>199</v>
      </c>
      <c r="F211" s="49"/>
      <c r="G211" s="49"/>
      <c r="H211" s="49"/>
    </row>
    <row r="212" spans="1:8" x14ac:dyDescent="0.25">
      <c r="A212" s="32">
        <v>13</v>
      </c>
      <c r="B212" s="50" t="s">
        <v>227</v>
      </c>
      <c r="C212" s="35" t="s">
        <v>228</v>
      </c>
      <c r="D212" s="35" t="s">
        <v>229</v>
      </c>
      <c r="E212" s="35" t="s">
        <v>189</v>
      </c>
      <c r="F212" s="49"/>
      <c r="G212" s="49"/>
      <c r="H212" s="49"/>
    </row>
    <row r="213" spans="1:8" x14ac:dyDescent="0.25">
      <c r="A213" s="32">
        <v>14</v>
      </c>
      <c r="B213" s="33" t="s">
        <v>230</v>
      </c>
      <c r="C213" s="35" t="s">
        <v>231</v>
      </c>
      <c r="D213" s="35" t="s">
        <v>156</v>
      </c>
      <c r="E213" s="35" t="s">
        <v>178</v>
      </c>
      <c r="F213" s="49"/>
      <c r="G213" s="49"/>
      <c r="H213" s="49"/>
    </row>
    <row r="214" spans="1:8" x14ac:dyDescent="0.25">
      <c r="A214" s="32">
        <v>15</v>
      </c>
      <c r="B214" s="33" t="s">
        <v>232</v>
      </c>
      <c r="C214" s="35" t="s">
        <v>156</v>
      </c>
      <c r="D214" s="34" t="s">
        <v>233</v>
      </c>
      <c r="E214" s="35">
        <v>20</v>
      </c>
      <c r="F214" s="49"/>
      <c r="G214" s="49"/>
      <c r="H214" s="49"/>
    </row>
    <row r="215" spans="1:8" x14ac:dyDescent="0.25">
      <c r="A215" s="32">
        <v>16</v>
      </c>
      <c r="B215" s="33" t="s">
        <v>131</v>
      </c>
      <c r="C215" s="35" t="s">
        <v>156</v>
      </c>
      <c r="D215" s="34" t="s">
        <v>234</v>
      </c>
      <c r="E215" s="35" t="s">
        <v>137</v>
      </c>
      <c r="F215" s="49"/>
      <c r="G215" s="49"/>
      <c r="H215" s="49"/>
    </row>
    <row r="216" spans="1:8" x14ac:dyDescent="0.25">
      <c r="A216" s="32">
        <v>17</v>
      </c>
      <c r="B216" s="33" t="s">
        <v>235</v>
      </c>
      <c r="C216" s="34" t="s">
        <v>234</v>
      </c>
      <c r="D216" s="34" t="s">
        <v>236</v>
      </c>
      <c r="E216" s="35" t="s">
        <v>137</v>
      </c>
      <c r="F216" s="49"/>
      <c r="G216" s="49"/>
      <c r="H216" s="49"/>
    </row>
    <row r="217" spans="1:8" x14ac:dyDescent="0.25">
      <c r="A217" s="32"/>
      <c r="B217" s="37" t="s">
        <v>139</v>
      </c>
      <c r="C217" s="34"/>
      <c r="D217" s="34"/>
      <c r="E217" s="35"/>
      <c r="F217" s="49"/>
      <c r="G217" s="49"/>
      <c r="H217" s="49"/>
    </row>
    <row r="218" spans="1:8" x14ac:dyDescent="0.25">
      <c r="A218" s="32">
        <v>18</v>
      </c>
      <c r="B218" s="33" t="s">
        <v>237</v>
      </c>
      <c r="C218" s="34" t="s">
        <v>236</v>
      </c>
      <c r="D218" s="34" t="s">
        <v>238</v>
      </c>
      <c r="E218" s="35" t="s">
        <v>199</v>
      </c>
      <c r="F218" s="49"/>
      <c r="G218" s="49"/>
      <c r="H218" s="49"/>
    </row>
    <row r="219" spans="1:8" x14ac:dyDescent="0.25">
      <c r="A219" s="32">
        <v>19</v>
      </c>
      <c r="B219" s="33" t="s">
        <v>144</v>
      </c>
      <c r="C219" s="34" t="s">
        <v>238</v>
      </c>
      <c r="D219" s="34" t="s">
        <v>239</v>
      </c>
      <c r="E219" s="35" t="s">
        <v>200</v>
      </c>
      <c r="F219" s="49"/>
      <c r="G219" s="49"/>
      <c r="H219" s="49"/>
    </row>
    <row r="220" spans="1:8" x14ac:dyDescent="0.25">
      <c r="A220" s="32">
        <v>20</v>
      </c>
      <c r="B220" s="33" t="s">
        <v>147</v>
      </c>
      <c r="C220" s="34" t="s">
        <v>239</v>
      </c>
      <c r="D220" s="34" t="s">
        <v>240</v>
      </c>
      <c r="E220" s="35" t="s">
        <v>199</v>
      </c>
      <c r="F220" s="49"/>
      <c r="G220" s="49"/>
      <c r="H220" s="49"/>
    </row>
    <row r="221" spans="1:8" x14ac:dyDescent="0.25">
      <c r="A221" s="32">
        <v>21</v>
      </c>
      <c r="B221" s="46" t="s">
        <v>241</v>
      </c>
      <c r="C221" s="34" t="s">
        <v>242</v>
      </c>
      <c r="D221" s="34" t="s">
        <v>243</v>
      </c>
      <c r="E221" s="35" t="s">
        <v>199</v>
      </c>
      <c r="F221" s="49"/>
      <c r="G221" s="49"/>
      <c r="H221" s="49"/>
    </row>
    <row r="222" spans="1:8" x14ac:dyDescent="0.25">
      <c r="A222" s="32">
        <v>22</v>
      </c>
      <c r="B222" s="50" t="s">
        <v>244</v>
      </c>
      <c r="C222" s="34" t="s">
        <v>243</v>
      </c>
      <c r="D222" s="34" t="s">
        <v>245</v>
      </c>
      <c r="E222" s="35" t="s">
        <v>199</v>
      </c>
      <c r="F222" s="49"/>
      <c r="G222" s="49"/>
      <c r="H222" s="49"/>
    </row>
    <row r="223" spans="1:8" x14ac:dyDescent="0.25">
      <c r="A223" s="32">
        <v>23</v>
      </c>
      <c r="B223" s="50" t="s">
        <v>211</v>
      </c>
      <c r="C223" s="34" t="s">
        <v>245</v>
      </c>
      <c r="D223" s="34" t="s">
        <v>246</v>
      </c>
      <c r="E223" s="35" t="s">
        <v>174</v>
      </c>
      <c r="F223" s="49"/>
      <c r="G223" s="49"/>
      <c r="H223" s="49"/>
    </row>
    <row r="224" spans="1:8" x14ac:dyDescent="0.25">
      <c r="A224" s="32">
        <v>24</v>
      </c>
      <c r="B224" s="50" t="s">
        <v>213</v>
      </c>
      <c r="C224" s="34" t="s">
        <v>246</v>
      </c>
      <c r="D224" s="34" t="s">
        <v>247</v>
      </c>
      <c r="E224" s="35" t="s">
        <v>137</v>
      </c>
      <c r="F224" s="49"/>
      <c r="G224" s="49"/>
      <c r="H224" s="49"/>
    </row>
    <row r="225" spans="1:8" x14ac:dyDescent="0.25">
      <c r="A225" s="32">
        <v>25</v>
      </c>
      <c r="B225" s="50" t="s">
        <v>216</v>
      </c>
      <c r="C225" s="34" t="s">
        <v>247</v>
      </c>
      <c r="D225" s="34" t="s">
        <v>248</v>
      </c>
      <c r="E225" s="35" t="s">
        <v>178</v>
      </c>
      <c r="F225" s="49"/>
      <c r="G225" s="49"/>
      <c r="H225" s="49"/>
    </row>
    <row r="226" spans="1:8" ht="31.5" x14ac:dyDescent="0.25">
      <c r="A226" s="32">
        <v>26</v>
      </c>
      <c r="B226" s="50" t="s">
        <v>219</v>
      </c>
      <c r="C226" s="34" t="s">
        <v>248</v>
      </c>
      <c r="D226" s="34" t="s">
        <v>249</v>
      </c>
      <c r="E226" s="35" t="s">
        <v>199</v>
      </c>
      <c r="F226" s="49"/>
      <c r="G226" s="49"/>
      <c r="H226" s="49"/>
    </row>
    <row r="227" spans="1:8" x14ac:dyDescent="0.25">
      <c r="A227" s="32">
        <v>27</v>
      </c>
      <c r="B227" s="50" t="s">
        <v>220</v>
      </c>
      <c r="C227" s="34" t="s">
        <v>249</v>
      </c>
      <c r="D227" s="34" t="s">
        <v>250</v>
      </c>
      <c r="E227" s="35" t="s">
        <v>199</v>
      </c>
      <c r="F227" s="49"/>
      <c r="G227" s="49"/>
      <c r="H227" s="49"/>
    </row>
    <row r="228" spans="1:8" x14ac:dyDescent="0.25">
      <c r="A228" s="32">
        <v>28</v>
      </c>
      <c r="B228" s="50" t="s">
        <v>222</v>
      </c>
      <c r="C228" s="34" t="s">
        <v>250</v>
      </c>
      <c r="D228" s="34" t="s">
        <v>251</v>
      </c>
      <c r="E228" s="35" t="s">
        <v>178</v>
      </c>
      <c r="F228" s="49"/>
      <c r="G228" s="49"/>
      <c r="H228" s="49"/>
    </row>
    <row r="229" spans="1:8" x14ac:dyDescent="0.25">
      <c r="A229" s="32">
        <v>29</v>
      </c>
      <c r="B229" s="50" t="s">
        <v>252</v>
      </c>
      <c r="C229" s="34" t="s">
        <v>251</v>
      </c>
      <c r="D229" s="34" t="s">
        <v>253</v>
      </c>
      <c r="E229" s="35" t="s">
        <v>254</v>
      </c>
      <c r="F229" s="49"/>
      <c r="G229" s="49"/>
      <c r="H229" s="49"/>
    </row>
    <row r="230" spans="1:8" x14ac:dyDescent="0.25">
      <c r="A230" s="32">
        <v>30</v>
      </c>
      <c r="B230" s="33" t="s">
        <v>153</v>
      </c>
      <c r="C230" s="34" t="s">
        <v>250</v>
      </c>
      <c r="D230" s="34" t="s">
        <v>251</v>
      </c>
      <c r="E230" s="35" t="s">
        <v>178</v>
      </c>
      <c r="F230" s="49"/>
      <c r="G230" s="49"/>
      <c r="H230" s="49"/>
    </row>
    <row r="231" spans="1:8" ht="31.5" x14ac:dyDescent="0.25">
      <c r="A231" s="32">
        <v>31</v>
      </c>
      <c r="B231" s="33" t="s">
        <v>255</v>
      </c>
      <c r="C231" s="34" t="s">
        <v>256</v>
      </c>
      <c r="D231" s="34" t="s">
        <v>257</v>
      </c>
      <c r="E231" s="35" t="s">
        <v>258</v>
      </c>
      <c r="F231" s="49"/>
      <c r="G231" s="49"/>
      <c r="H231" s="49"/>
    </row>
    <row r="232" spans="1:8" x14ac:dyDescent="0.25">
      <c r="A232" s="32">
        <v>32</v>
      </c>
      <c r="B232" s="51" t="s">
        <v>259</v>
      </c>
      <c r="C232" s="52" t="s">
        <v>260</v>
      </c>
      <c r="D232" s="52" t="s">
        <v>261</v>
      </c>
      <c r="E232" s="53" t="s">
        <v>254</v>
      </c>
      <c r="F232" s="49"/>
      <c r="G232" s="49"/>
      <c r="H232" s="49"/>
    </row>
    <row r="233" spans="1:8" x14ac:dyDescent="0.25">
      <c r="A233" s="40" t="s">
        <v>262</v>
      </c>
      <c r="B233" s="43" t="s">
        <v>263</v>
      </c>
      <c r="C233" s="54"/>
      <c r="D233" s="41"/>
      <c r="E233" s="42"/>
      <c r="F233" s="49"/>
      <c r="G233" s="49"/>
      <c r="H233" s="49"/>
    </row>
    <row r="234" spans="1:8" x14ac:dyDescent="0.25">
      <c r="A234" s="32">
        <v>1</v>
      </c>
      <c r="B234" s="46" t="s">
        <v>264</v>
      </c>
      <c r="C234" s="34" t="s">
        <v>265</v>
      </c>
      <c r="D234" s="34" t="s">
        <v>266</v>
      </c>
      <c r="E234" s="38">
        <v>180</v>
      </c>
      <c r="F234" s="49"/>
      <c r="G234" s="49"/>
      <c r="H234" s="49"/>
    </row>
    <row r="235" spans="1:8" x14ac:dyDescent="0.25">
      <c r="A235" s="32">
        <v>2</v>
      </c>
      <c r="B235" s="46" t="s">
        <v>267</v>
      </c>
      <c r="C235" s="34" t="s">
        <v>266</v>
      </c>
      <c r="D235" s="34" t="s">
        <v>268</v>
      </c>
      <c r="E235" s="38">
        <v>90</v>
      </c>
      <c r="F235" s="49"/>
      <c r="G235" s="49"/>
      <c r="H235" s="49"/>
    </row>
    <row r="236" spans="1:8" x14ac:dyDescent="0.25">
      <c r="A236" s="32">
        <v>3</v>
      </c>
      <c r="B236" s="46" t="s">
        <v>269</v>
      </c>
      <c r="C236" s="34" t="s">
        <v>268</v>
      </c>
      <c r="D236" s="34" t="s">
        <v>270</v>
      </c>
      <c r="E236" s="38">
        <v>30</v>
      </c>
      <c r="F236" s="49"/>
      <c r="G236" s="49"/>
      <c r="H236" s="49"/>
    </row>
    <row r="237" spans="1:8" x14ac:dyDescent="0.25">
      <c r="A237" s="32">
        <v>4</v>
      </c>
      <c r="B237" s="46" t="s">
        <v>271</v>
      </c>
      <c r="C237" s="34" t="s">
        <v>270</v>
      </c>
      <c r="D237" s="34" t="s">
        <v>272</v>
      </c>
      <c r="E237" s="38">
        <v>30</v>
      </c>
      <c r="F237" s="49"/>
      <c r="G237" s="49"/>
      <c r="H237" s="49"/>
    </row>
    <row r="238" spans="1:8" x14ac:dyDescent="0.25">
      <c r="A238" s="55">
        <v>5</v>
      </c>
      <c r="B238" s="56" t="s">
        <v>273</v>
      </c>
      <c r="C238" s="57" t="s">
        <v>265</v>
      </c>
      <c r="D238" s="57" t="s">
        <v>274</v>
      </c>
      <c r="E238" s="58">
        <v>360</v>
      </c>
      <c r="F238" s="49"/>
      <c r="G238" s="49"/>
      <c r="H238" s="49"/>
    </row>
    <row r="239" spans="1:8" s="81" customFormat="1" x14ac:dyDescent="0.25">
      <c r="A239" s="27"/>
      <c r="B239" s="27"/>
      <c r="C239" s="105"/>
      <c r="D239" s="105"/>
      <c r="E239" s="106"/>
      <c r="F239" s="107"/>
      <c r="G239" s="107"/>
      <c r="H239" s="106"/>
    </row>
    <row r="240" spans="1:8" ht="22.5" customHeight="1" x14ac:dyDescent="0.25">
      <c r="A240" s="6"/>
      <c r="B240" s="10"/>
      <c r="C240" s="134"/>
      <c r="D240" s="135"/>
      <c r="E240" s="135"/>
      <c r="F240" s="135"/>
      <c r="G240" s="135"/>
      <c r="H240" s="135"/>
    </row>
    <row r="241" spans="1:8" s="80" customFormat="1" ht="22.5" customHeight="1" x14ac:dyDescent="0.25">
      <c r="A241" s="79"/>
      <c r="B241" s="22"/>
      <c r="C241" s="79"/>
      <c r="D241" s="79"/>
      <c r="E241" s="79"/>
      <c r="F241" s="79"/>
      <c r="G241" s="79"/>
      <c r="H241" s="79"/>
    </row>
    <row r="242" spans="1:8" x14ac:dyDescent="0.25">
      <c r="B242" s="59" t="s">
        <v>63</v>
      </c>
      <c r="C242" s="78"/>
      <c r="D242" s="78"/>
      <c r="E242" s="78"/>
      <c r="F242" s="78"/>
      <c r="G242" s="78"/>
    </row>
    <row r="243" spans="1:8" x14ac:dyDescent="0.25">
      <c r="B243" s="79"/>
    </row>
    <row r="244" spans="1:8" x14ac:dyDescent="0.25">
      <c r="B244" s="16"/>
    </row>
  </sheetData>
  <mergeCells count="9">
    <mergeCell ref="G206:H206"/>
    <mergeCell ref="G1:H1"/>
    <mergeCell ref="A2:H2"/>
    <mergeCell ref="A3:H3"/>
    <mergeCell ref="A4:H4"/>
    <mergeCell ref="A5:A6"/>
    <mergeCell ref="B5:B6"/>
    <mergeCell ref="C5:E5"/>
    <mergeCell ref="F5:H5"/>
  </mergeCells>
  <pageMargins left="0.7" right="0.7" top="0.75" bottom="0.75" header="0.3" footer="0.3"/>
  <pageSetup paperSize="9"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5"/>
  <sheetViews>
    <sheetView topLeftCell="A34" workbookViewId="0">
      <selection activeCell="B5" sqref="B5"/>
    </sheetView>
  </sheetViews>
  <sheetFormatPr defaultRowHeight="15.75" x14ac:dyDescent="0.25"/>
  <cols>
    <col min="1" max="1" width="5.42578125" style="15" customWidth="1"/>
    <col min="2" max="2" width="34.85546875" style="22" customWidth="1"/>
    <col min="3" max="3" width="35.42578125" style="22" customWidth="1"/>
    <col min="4" max="4" width="18" style="16" customWidth="1"/>
    <col min="5" max="5" width="18.140625" style="16" customWidth="1"/>
    <col min="6" max="6" width="19.7109375" style="85" customWidth="1"/>
    <col min="7" max="7" width="17.85546875" style="16" customWidth="1"/>
    <col min="8" max="8" width="16.42578125" style="16" customWidth="1"/>
    <col min="9" max="16384" width="9.140625" style="16"/>
  </cols>
  <sheetData>
    <row r="1" spans="1:8" x14ac:dyDescent="0.25">
      <c r="G1" s="121" t="s">
        <v>52</v>
      </c>
      <c r="H1" s="121"/>
    </row>
    <row r="2" spans="1:8" x14ac:dyDescent="0.25">
      <c r="A2" s="115" t="s">
        <v>62</v>
      </c>
      <c r="B2" s="116"/>
      <c r="C2" s="116"/>
      <c r="D2" s="116"/>
      <c r="E2" s="116"/>
      <c r="F2" s="116"/>
      <c r="G2" s="116"/>
      <c r="H2" s="116"/>
    </row>
    <row r="3" spans="1:8" x14ac:dyDescent="0.25">
      <c r="G3" s="120" t="s">
        <v>16</v>
      </c>
      <c r="H3" s="120"/>
    </row>
    <row r="4" spans="1:8" s="23" customFormat="1" ht="31.5" x14ac:dyDescent="0.25">
      <c r="A4" s="2" t="s">
        <v>0</v>
      </c>
      <c r="B4" s="2" t="s">
        <v>27</v>
      </c>
      <c r="C4" s="2" t="s">
        <v>28</v>
      </c>
      <c r="D4" s="2" t="s">
        <v>29</v>
      </c>
      <c r="E4" s="2" t="s">
        <v>30</v>
      </c>
      <c r="F4" s="26" t="s">
        <v>31</v>
      </c>
      <c r="G4" s="2" t="s">
        <v>32</v>
      </c>
      <c r="H4" s="2" t="s">
        <v>33</v>
      </c>
    </row>
    <row r="5" spans="1:8" s="84" customFormat="1" ht="47.25" x14ac:dyDescent="0.25">
      <c r="A5" s="27" t="s">
        <v>58</v>
      </c>
      <c r="B5" s="27" t="s">
        <v>111</v>
      </c>
      <c r="C5" s="82"/>
      <c r="D5" s="86"/>
      <c r="E5" s="86"/>
      <c r="F5" s="86"/>
      <c r="G5" s="86"/>
      <c r="H5" s="86"/>
    </row>
    <row r="6" spans="1:8" ht="47.25" x14ac:dyDescent="0.25">
      <c r="A6" s="17">
        <v>1</v>
      </c>
      <c r="B6" s="18" t="s">
        <v>79</v>
      </c>
      <c r="C6" s="10" t="s">
        <v>70</v>
      </c>
      <c r="D6" s="87">
        <v>5938.7711159999999</v>
      </c>
      <c r="E6" s="87">
        <v>5851.5680819999998</v>
      </c>
      <c r="F6" s="88">
        <v>2555.3753566394998</v>
      </c>
      <c r="G6" s="87">
        <v>2030.9134509999999</v>
      </c>
      <c r="H6" s="87">
        <f>E6-F6-G6</f>
        <v>1265.2792743605</v>
      </c>
    </row>
    <row r="7" spans="1:8" s="21" customFormat="1" ht="47.25" x14ac:dyDescent="0.25">
      <c r="A7" s="17">
        <v>2</v>
      </c>
      <c r="B7" s="18" t="s">
        <v>80</v>
      </c>
      <c r="C7" s="10" t="s">
        <v>65</v>
      </c>
      <c r="D7" s="89">
        <v>12457.931098999999</v>
      </c>
      <c r="E7" s="89">
        <v>12379.145304</v>
      </c>
      <c r="F7" s="90">
        <v>10604.197899999999</v>
      </c>
      <c r="G7" s="89">
        <v>0</v>
      </c>
      <c r="H7" s="89">
        <f>E7-F7</f>
        <v>1774.9474040000005</v>
      </c>
    </row>
    <row r="8" spans="1:8" ht="47.25" x14ac:dyDescent="0.25">
      <c r="A8" s="17">
        <v>3</v>
      </c>
      <c r="B8" s="10" t="s">
        <v>81</v>
      </c>
      <c r="C8" s="20" t="s">
        <v>67</v>
      </c>
      <c r="D8" s="89">
        <v>21718.190576830799</v>
      </c>
      <c r="E8" s="89">
        <f>D8*98%</f>
        <v>21283.826765294183</v>
      </c>
      <c r="F8" s="90">
        <v>17172.208130600498</v>
      </c>
      <c r="G8" s="89">
        <v>0</v>
      </c>
      <c r="H8" s="91">
        <f>D8-F8</f>
        <v>4545.9824462303004</v>
      </c>
    </row>
    <row r="9" spans="1:8" ht="50.25" customHeight="1" x14ac:dyDescent="0.25">
      <c r="A9" s="17">
        <v>4</v>
      </c>
      <c r="B9" s="10" t="s">
        <v>71</v>
      </c>
      <c r="C9" s="10" t="s">
        <v>66</v>
      </c>
      <c r="D9" s="89">
        <v>8337.892871</v>
      </c>
      <c r="E9" s="89">
        <f>D9</f>
        <v>8337.892871</v>
      </c>
      <c r="F9" s="90">
        <v>8160.9659819999997</v>
      </c>
      <c r="G9" s="89">
        <v>0</v>
      </c>
      <c r="H9" s="89">
        <f>D9-F9</f>
        <v>176.9268890000003</v>
      </c>
    </row>
    <row r="10" spans="1:8" ht="63" x14ac:dyDescent="0.25">
      <c r="A10" s="17">
        <v>5</v>
      </c>
      <c r="B10" s="10" t="s">
        <v>82</v>
      </c>
      <c r="C10" s="10" t="s">
        <v>72</v>
      </c>
      <c r="D10" s="89">
        <v>9531.2577259999998</v>
      </c>
      <c r="E10" s="89">
        <v>9531.2577259999998</v>
      </c>
      <c r="F10" s="90"/>
      <c r="G10" s="89"/>
      <c r="H10" s="89"/>
    </row>
    <row r="11" spans="1:8" ht="50.25" customHeight="1" x14ac:dyDescent="0.25">
      <c r="A11" s="17">
        <v>6</v>
      </c>
      <c r="B11" s="10" t="s">
        <v>73</v>
      </c>
      <c r="C11" s="10" t="s">
        <v>74</v>
      </c>
      <c r="D11" s="89">
        <v>8168.3505699999996</v>
      </c>
      <c r="E11" s="89">
        <v>8168.3505699999996</v>
      </c>
      <c r="F11" s="90"/>
      <c r="G11" s="89"/>
      <c r="H11" s="89"/>
    </row>
    <row r="12" spans="1:8" ht="47.25" x14ac:dyDescent="0.25">
      <c r="A12" s="17">
        <v>7</v>
      </c>
      <c r="B12" s="10" t="s">
        <v>75</v>
      </c>
      <c r="C12" s="10" t="s">
        <v>76</v>
      </c>
      <c r="D12" s="89">
        <v>11669.990114</v>
      </c>
      <c r="E12" s="89">
        <v>11669.990114</v>
      </c>
      <c r="F12" s="90"/>
      <c r="G12" s="89"/>
      <c r="H12" s="89"/>
    </row>
    <row r="13" spans="1:8" ht="63" x14ac:dyDescent="0.25">
      <c r="A13" s="17">
        <v>8</v>
      </c>
      <c r="B13" s="10" t="s">
        <v>77</v>
      </c>
      <c r="C13" s="10" t="s">
        <v>78</v>
      </c>
      <c r="D13" s="89">
        <v>14461.289822000001</v>
      </c>
      <c r="E13" s="89">
        <v>14366.412828439999</v>
      </c>
      <c r="F13" s="90"/>
      <c r="G13" s="89"/>
      <c r="H13" s="89"/>
    </row>
    <row r="14" spans="1:8" ht="47.25" x14ac:dyDescent="0.25">
      <c r="A14" s="17">
        <v>9</v>
      </c>
      <c r="B14" s="10" t="s">
        <v>84</v>
      </c>
      <c r="C14" s="10" t="s">
        <v>83</v>
      </c>
      <c r="D14" s="89">
        <v>11461.769665</v>
      </c>
      <c r="E14" s="89">
        <v>11461.769665</v>
      </c>
      <c r="F14" s="90"/>
      <c r="G14" s="89"/>
      <c r="H14" s="89"/>
    </row>
    <row r="15" spans="1:8" ht="47.25" x14ac:dyDescent="0.25">
      <c r="A15" s="17">
        <v>10</v>
      </c>
      <c r="B15" s="10" t="s">
        <v>85</v>
      </c>
      <c r="C15" s="10" t="s">
        <v>86</v>
      </c>
      <c r="D15" s="89">
        <v>8473.7025009999998</v>
      </c>
      <c r="E15" s="89">
        <v>8473.7025009999998</v>
      </c>
      <c r="F15" s="90"/>
      <c r="G15" s="89"/>
      <c r="H15" s="89"/>
    </row>
    <row r="16" spans="1:8" s="4" customFormat="1" ht="32.25" customHeight="1" x14ac:dyDescent="0.25">
      <c r="A16" s="17">
        <v>11</v>
      </c>
      <c r="B16" s="18" t="s">
        <v>88</v>
      </c>
      <c r="C16" s="10" t="s">
        <v>89</v>
      </c>
      <c r="D16" s="89">
        <v>8195.0015409999996</v>
      </c>
      <c r="E16" s="89">
        <v>7364.9907519999997</v>
      </c>
      <c r="F16" s="90">
        <f>E16</f>
        <v>7364.9907519999997</v>
      </c>
      <c r="G16" s="89"/>
      <c r="H16" s="89">
        <f>D16-E16</f>
        <v>830.01078899999993</v>
      </c>
    </row>
    <row r="17" spans="1:11" ht="47.25" x14ac:dyDescent="0.25">
      <c r="A17" s="17">
        <v>12</v>
      </c>
      <c r="B17" s="10" t="s">
        <v>92</v>
      </c>
      <c r="C17" s="10" t="s">
        <v>96</v>
      </c>
      <c r="D17" s="89">
        <v>18199.380395</v>
      </c>
      <c r="E17" s="89">
        <v>5619000000</v>
      </c>
      <c r="F17" s="90"/>
      <c r="G17" s="89"/>
      <c r="H17" s="89"/>
    </row>
    <row r="18" spans="1:11" ht="31.5" x14ac:dyDescent="0.25">
      <c r="A18" s="17">
        <v>13</v>
      </c>
      <c r="B18" s="10" t="s">
        <v>94</v>
      </c>
      <c r="C18" s="10" t="s">
        <v>95</v>
      </c>
      <c r="D18" s="89">
        <v>8171.762428</v>
      </c>
      <c r="E18" s="91">
        <f>D18</f>
        <v>8171.762428</v>
      </c>
      <c r="F18" s="90"/>
      <c r="G18" s="89"/>
      <c r="H18" s="89"/>
    </row>
    <row r="19" spans="1:11" s="24" customFormat="1" ht="47.25" x14ac:dyDescent="0.25">
      <c r="A19" s="17">
        <v>14</v>
      </c>
      <c r="B19" s="10" t="s">
        <v>98</v>
      </c>
      <c r="C19" s="83" t="s">
        <v>97</v>
      </c>
      <c r="D19" s="92">
        <v>6723.5040069999995</v>
      </c>
      <c r="E19" s="92">
        <v>6723.5040069999995</v>
      </c>
      <c r="F19" s="93">
        <v>6723.5040069999995</v>
      </c>
      <c r="G19" s="94">
        <v>2101.8719999999998</v>
      </c>
      <c r="H19" s="95"/>
    </row>
    <row r="20" spans="1:11" s="24" customFormat="1" ht="47.25" x14ac:dyDescent="0.25">
      <c r="A20" s="17">
        <v>15</v>
      </c>
      <c r="B20" s="10" t="s">
        <v>100</v>
      </c>
      <c r="C20" s="83" t="s">
        <v>99</v>
      </c>
      <c r="D20" s="92">
        <v>4979.8243270000003</v>
      </c>
      <c r="E20" s="96">
        <v>4852.51952653636</v>
      </c>
      <c r="F20" s="96">
        <v>4273.5470450000003</v>
      </c>
      <c r="G20" s="87">
        <v>1458.598</v>
      </c>
      <c r="H20" s="96">
        <v>578.97248153636394</v>
      </c>
      <c r="I20" s="25"/>
      <c r="K20" s="25"/>
    </row>
    <row r="21" spans="1:11" s="4" customFormat="1" ht="37.5" customHeight="1" x14ac:dyDescent="0.25">
      <c r="A21" s="17">
        <v>16</v>
      </c>
      <c r="B21" s="20" t="s">
        <v>90</v>
      </c>
      <c r="C21" s="20" t="s">
        <v>91</v>
      </c>
      <c r="D21" s="97">
        <v>10183.450782</v>
      </c>
      <c r="E21" s="96">
        <v>8320.2309449999993</v>
      </c>
      <c r="F21" s="96">
        <f>E21</f>
        <v>8320.2309449999993</v>
      </c>
      <c r="G21" s="95"/>
      <c r="H21" s="97">
        <f>D21-E21</f>
        <v>1863.2198370000006</v>
      </c>
    </row>
    <row r="22" spans="1:11" s="24" customFormat="1" ht="59.25" customHeight="1" x14ac:dyDescent="0.25">
      <c r="A22" s="17">
        <v>17</v>
      </c>
      <c r="B22" s="18" t="s">
        <v>101</v>
      </c>
      <c r="C22" s="10" t="s">
        <v>102</v>
      </c>
      <c r="D22" s="89">
        <v>1498.86740934714</v>
      </c>
      <c r="E22" s="89">
        <f>D22</f>
        <v>1498.86740934714</v>
      </c>
      <c r="F22" s="90">
        <f>E22</f>
        <v>1498.86740934714</v>
      </c>
      <c r="G22" s="94">
        <v>455.55200000000002</v>
      </c>
      <c r="H22" s="89">
        <v>0</v>
      </c>
    </row>
    <row r="23" spans="1:11" ht="47.25" x14ac:dyDescent="0.25">
      <c r="A23" s="17">
        <v>18</v>
      </c>
      <c r="B23" s="20" t="s">
        <v>103</v>
      </c>
      <c r="C23" s="20" t="s">
        <v>68</v>
      </c>
      <c r="D23" s="89">
        <v>6612.1889209999999</v>
      </c>
      <c r="E23" s="91">
        <f>F23</f>
        <v>3182.6150640000001</v>
      </c>
      <c r="F23" s="90">
        <v>3182.6150640000001</v>
      </c>
      <c r="G23" s="89">
        <f>813.46256+170.194116</f>
        <v>983.65667600000006</v>
      </c>
      <c r="H23" s="91">
        <f>D23-F23-G23</f>
        <v>2445.9171809999998</v>
      </c>
    </row>
    <row r="24" spans="1:11" ht="47.25" x14ac:dyDescent="0.25">
      <c r="A24" s="17">
        <v>19</v>
      </c>
      <c r="B24" s="20" t="s">
        <v>104</v>
      </c>
      <c r="C24" s="20" t="s">
        <v>69</v>
      </c>
      <c r="D24" s="89">
        <v>5692.2181039999996</v>
      </c>
      <c r="E24" s="91">
        <f>D24*80%</f>
        <v>4553.7744831999998</v>
      </c>
      <c r="F24" s="90">
        <v>3100.3214506582299</v>
      </c>
      <c r="G24" s="89">
        <f>494.500119+13.69701</f>
        <v>508.19712899999996</v>
      </c>
      <c r="H24" s="91">
        <f>D24-F24-G24</f>
        <v>2083.6995243417696</v>
      </c>
    </row>
    <row r="25" spans="1:11" s="4" customFormat="1" ht="63" x14ac:dyDescent="0.25">
      <c r="A25" s="17">
        <v>20</v>
      </c>
      <c r="B25" s="18" t="s">
        <v>93</v>
      </c>
      <c r="C25" s="10" t="s">
        <v>87</v>
      </c>
      <c r="D25" s="89">
        <v>10795.001387</v>
      </c>
      <c r="E25" s="89">
        <v>7425.7241130000002</v>
      </c>
      <c r="F25" s="90">
        <f>E25</f>
        <v>7425.7241130000002</v>
      </c>
      <c r="G25" s="89">
        <v>3238500416</v>
      </c>
      <c r="H25" s="89">
        <f>D25-F25</f>
        <v>3369.277274</v>
      </c>
    </row>
    <row r="26" spans="1:11" ht="47.25" x14ac:dyDescent="0.25">
      <c r="A26" s="17">
        <v>21</v>
      </c>
      <c r="B26" s="20" t="s">
        <v>107</v>
      </c>
      <c r="C26" s="20" t="s">
        <v>108</v>
      </c>
      <c r="D26" s="97">
        <v>2699.2647499999998</v>
      </c>
      <c r="E26" s="95"/>
      <c r="F26" s="96">
        <f>D26*30%</f>
        <v>809.77942499999995</v>
      </c>
      <c r="G26" s="95"/>
      <c r="H26" s="95"/>
    </row>
    <row r="27" spans="1:11" ht="47.25" x14ac:dyDescent="0.25">
      <c r="A27" s="17">
        <v>22</v>
      </c>
      <c r="B27" s="20" t="s">
        <v>109</v>
      </c>
      <c r="C27" s="20" t="s">
        <v>110</v>
      </c>
      <c r="D27" s="97">
        <v>5728.7820389999997</v>
      </c>
      <c r="E27" s="95"/>
      <c r="F27" s="96"/>
      <c r="G27" s="95"/>
      <c r="H27" s="95"/>
    </row>
    <row r="28" spans="1:11" ht="31.5" x14ac:dyDescent="0.25">
      <c r="A28" s="17">
        <v>23</v>
      </c>
      <c r="B28" s="20" t="s">
        <v>105</v>
      </c>
      <c r="C28" s="20" t="s">
        <v>106</v>
      </c>
      <c r="D28" s="97">
        <v>7596.570557</v>
      </c>
      <c r="E28" s="91">
        <v>3000</v>
      </c>
      <c r="F28" s="96"/>
      <c r="G28" s="95"/>
      <c r="H28" s="95"/>
    </row>
    <row r="29" spans="1:11" s="81" customFormat="1" ht="31.5" x14ac:dyDescent="0.25">
      <c r="A29" s="27" t="s">
        <v>59</v>
      </c>
      <c r="B29" s="27" t="s">
        <v>112</v>
      </c>
      <c r="C29" s="27"/>
      <c r="D29" s="86"/>
      <c r="E29" s="86"/>
      <c r="F29" s="86"/>
      <c r="G29" s="86"/>
      <c r="H29" s="86"/>
    </row>
    <row r="30" spans="1:11" s="4" customFormat="1" ht="53.25" customHeight="1" x14ac:dyDescent="0.25">
      <c r="A30" s="17">
        <v>1</v>
      </c>
      <c r="B30" s="20" t="s">
        <v>386</v>
      </c>
      <c r="C30" s="20" t="s">
        <v>387</v>
      </c>
      <c r="D30" s="98">
        <v>10168</v>
      </c>
      <c r="E30" s="98">
        <v>6000</v>
      </c>
      <c r="F30" s="98">
        <v>3433</v>
      </c>
      <c r="G30" s="98">
        <v>1605</v>
      </c>
      <c r="H30" s="98">
        <f>D30-F30-G30</f>
        <v>5130</v>
      </c>
    </row>
    <row r="31" spans="1:11" s="4" customFormat="1" ht="68.25" customHeight="1" x14ac:dyDescent="0.25">
      <c r="A31" s="17">
        <v>2</v>
      </c>
      <c r="B31" s="20" t="s">
        <v>389</v>
      </c>
      <c r="C31" s="99" t="s">
        <v>388</v>
      </c>
      <c r="D31" s="100">
        <v>11158</v>
      </c>
      <c r="E31" s="101">
        <v>0</v>
      </c>
      <c r="F31" s="101">
        <v>0</v>
      </c>
      <c r="G31" s="102">
        <v>4463</v>
      </c>
      <c r="H31" s="100">
        <v>6695</v>
      </c>
    </row>
    <row r="32" spans="1:11" s="4" customFormat="1" ht="31.5" x14ac:dyDescent="0.25">
      <c r="A32" s="17">
        <v>3</v>
      </c>
      <c r="B32" s="20" t="s">
        <v>390</v>
      </c>
      <c r="C32" s="20" t="s">
        <v>391</v>
      </c>
      <c r="D32" s="97">
        <v>18429.555454000001</v>
      </c>
      <c r="E32" s="20"/>
      <c r="F32" s="20"/>
      <c r="G32" s="103">
        <f>D32*40%</f>
        <v>7371.8221816000005</v>
      </c>
      <c r="H32" s="104">
        <f>D32-G32</f>
        <v>11057.733272400001</v>
      </c>
    </row>
    <row r="33" spans="1:8" s="81" customFormat="1" ht="52.5" customHeight="1" x14ac:dyDescent="0.25">
      <c r="A33" s="27" t="s">
        <v>392</v>
      </c>
      <c r="B33" s="27" t="s">
        <v>60</v>
      </c>
      <c r="C33" s="105"/>
      <c r="D33" s="105"/>
      <c r="E33" s="106"/>
      <c r="F33" s="107"/>
      <c r="G33" s="107"/>
      <c r="H33" s="106"/>
    </row>
    <row r="34" spans="1:8" ht="31.5" x14ac:dyDescent="0.25">
      <c r="A34" s="19">
        <v>1</v>
      </c>
      <c r="B34" s="10" t="s">
        <v>393</v>
      </c>
      <c r="C34" s="10" t="s">
        <v>394</v>
      </c>
      <c r="D34" s="87">
        <v>26135.423681</v>
      </c>
      <c r="E34" s="88">
        <f>D34*95%</f>
        <v>24828.652496949999</v>
      </c>
      <c r="F34" s="88"/>
      <c r="G34" s="108"/>
      <c r="H34" s="108"/>
    </row>
    <row r="35" spans="1:8" ht="31.5" x14ac:dyDescent="0.25">
      <c r="A35" s="19">
        <v>2</v>
      </c>
      <c r="B35" s="10" t="s">
        <v>395</v>
      </c>
      <c r="C35" s="10" t="s">
        <v>396</v>
      </c>
      <c r="D35" s="87">
        <v>6948.4949310000002</v>
      </c>
      <c r="E35" s="88">
        <v>4184.0940000000001</v>
      </c>
      <c r="F35" s="88"/>
      <c r="G35" s="108"/>
      <c r="H35" s="108"/>
    </row>
  </sheetData>
  <mergeCells count="3">
    <mergeCell ref="A2:H2"/>
    <mergeCell ref="G3:H3"/>
    <mergeCell ref="G1:H1"/>
  </mergeCells>
  <pageMargins left="0.7" right="0.2" top="0.5" bottom="0.75" header="0.3" footer="0.3"/>
  <pageSetup paperSize="9" scale="95"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abSelected="1" topLeftCell="B1" workbookViewId="0">
      <selection activeCell="H13" sqref="H13"/>
    </sheetView>
  </sheetViews>
  <sheetFormatPr defaultRowHeight="15" x14ac:dyDescent="0.25"/>
  <cols>
    <col min="1" max="1" width="0" hidden="1" customWidth="1"/>
    <col min="2" max="2" width="4.7109375" customWidth="1"/>
    <col min="3" max="3" width="32.28515625" customWidth="1"/>
    <col min="4" max="4" width="10" customWidth="1"/>
    <col min="5" max="5" width="10.42578125" customWidth="1"/>
    <col min="6" max="6" width="9.85546875" bestFit="1" customWidth="1"/>
    <col min="7" max="7" width="9.28515625" customWidth="1"/>
    <col min="8" max="8" width="9.42578125" bestFit="1" customWidth="1"/>
    <col min="9" max="9" width="8.28515625" customWidth="1"/>
    <col min="10" max="10" width="8.140625" customWidth="1"/>
    <col min="11" max="13" width="9.28515625" bestFit="1" customWidth="1"/>
    <col min="14" max="14" width="9.42578125" bestFit="1" customWidth="1"/>
    <col min="15" max="15" width="9.28515625" bestFit="1" customWidth="1"/>
    <col min="16" max="16" width="10" bestFit="1" customWidth="1"/>
    <col min="17" max="19" width="9.28515625" bestFit="1" customWidth="1"/>
  </cols>
  <sheetData>
    <row r="1" spans="1:19" ht="15.75" x14ac:dyDescent="0.25">
      <c r="A1" s="128" t="s">
        <v>53</v>
      </c>
      <c r="B1" s="128"/>
      <c r="C1" s="128"/>
      <c r="D1" s="128"/>
      <c r="E1" s="128"/>
      <c r="F1" s="128"/>
      <c r="G1" s="128"/>
      <c r="H1" s="128"/>
      <c r="I1" s="128"/>
      <c r="J1" s="128"/>
      <c r="K1" s="128"/>
      <c r="L1" s="128"/>
      <c r="M1" s="128"/>
      <c r="N1" s="128"/>
      <c r="O1" s="128"/>
      <c r="P1" s="128"/>
      <c r="Q1" s="128"/>
      <c r="R1" s="128"/>
      <c r="S1" s="128"/>
    </row>
    <row r="2" spans="1:19" ht="18.75" x14ac:dyDescent="0.25">
      <c r="A2" s="129" t="s">
        <v>55</v>
      </c>
      <c r="B2" s="129"/>
      <c r="C2" s="129"/>
      <c r="D2" s="129"/>
      <c r="E2" s="129"/>
      <c r="F2" s="129"/>
      <c r="G2" s="129"/>
      <c r="H2" s="129"/>
      <c r="I2" s="129"/>
      <c r="J2" s="129"/>
      <c r="K2" s="129"/>
      <c r="L2" s="129"/>
      <c r="M2" s="129"/>
      <c r="N2" s="129"/>
      <c r="O2" s="129"/>
      <c r="P2" s="129"/>
      <c r="Q2" s="129"/>
      <c r="R2" s="129"/>
      <c r="S2" s="129"/>
    </row>
    <row r="3" spans="1:19" ht="18.75" x14ac:dyDescent="0.25">
      <c r="A3" s="130"/>
      <c r="B3" s="130"/>
      <c r="C3" s="130"/>
      <c r="D3" s="130"/>
      <c r="E3" s="130"/>
      <c r="F3" s="130"/>
      <c r="G3" s="130"/>
      <c r="H3" s="130"/>
      <c r="I3" s="130"/>
      <c r="J3" s="130"/>
      <c r="K3" s="130"/>
      <c r="L3" s="130"/>
      <c r="M3" s="130"/>
      <c r="N3" s="130"/>
      <c r="O3" s="130"/>
      <c r="P3" s="130"/>
      <c r="Q3" s="130"/>
      <c r="R3" s="130"/>
      <c r="S3" s="130"/>
    </row>
    <row r="4" spans="1:19" ht="18.75" x14ac:dyDescent="0.25">
      <c r="A4" s="131"/>
      <c r="B4" s="131"/>
      <c r="C4" s="131"/>
      <c r="D4" s="131"/>
      <c r="E4" s="131"/>
      <c r="F4" s="131"/>
      <c r="G4" s="131"/>
      <c r="H4" s="131"/>
      <c r="I4" s="131"/>
      <c r="J4" s="131"/>
      <c r="K4" s="131"/>
      <c r="L4" s="131"/>
      <c r="M4" s="131"/>
      <c r="N4" s="131"/>
      <c r="O4" s="131"/>
      <c r="P4" s="131"/>
      <c r="Q4" s="131"/>
      <c r="R4" s="131"/>
      <c r="S4" s="131"/>
    </row>
    <row r="5" spans="1:19" ht="18.75" customHeight="1" x14ac:dyDescent="0.25">
      <c r="A5" s="7"/>
      <c r="B5" s="122" t="s">
        <v>0</v>
      </c>
      <c r="C5" s="122" t="s">
        <v>1</v>
      </c>
      <c r="D5" s="122" t="s">
        <v>2</v>
      </c>
      <c r="E5" s="124" t="s">
        <v>3</v>
      </c>
      <c r="F5" s="133"/>
      <c r="G5" s="133"/>
      <c r="H5" s="133"/>
      <c r="I5" s="125"/>
      <c r="J5" s="124" t="s">
        <v>4</v>
      </c>
      <c r="K5" s="133"/>
      <c r="L5" s="133"/>
      <c r="M5" s="133"/>
      <c r="N5" s="125"/>
      <c r="O5" s="124" t="s">
        <v>5</v>
      </c>
      <c r="P5" s="133"/>
      <c r="Q5" s="133"/>
      <c r="R5" s="133"/>
      <c r="S5" s="125"/>
    </row>
    <row r="6" spans="1:19" ht="18.75" customHeight="1" x14ac:dyDescent="0.25">
      <c r="A6" s="7"/>
      <c r="B6" s="132"/>
      <c r="C6" s="132"/>
      <c r="D6" s="132"/>
      <c r="E6" s="122" t="s">
        <v>6</v>
      </c>
      <c r="F6" s="124" t="s">
        <v>7</v>
      </c>
      <c r="G6" s="125"/>
      <c r="H6" s="124" t="s">
        <v>8</v>
      </c>
      <c r="I6" s="125"/>
      <c r="J6" s="122" t="s">
        <v>6</v>
      </c>
      <c r="K6" s="124" t="s">
        <v>7</v>
      </c>
      <c r="L6" s="125"/>
      <c r="M6" s="126" t="s">
        <v>8</v>
      </c>
      <c r="N6" s="127"/>
      <c r="O6" s="122" t="s">
        <v>6</v>
      </c>
      <c r="P6" s="124" t="s">
        <v>7</v>
      </c>
      <c r="Q6" s="125"/>
      <c r="R6" s="126" t="s">
        <v>8</v>
      </c>
      <c r="S6" s="127"/>
    </row>
    <row r="7" spans="1:19" ht="80.25" customHeight="1" x14ac:dyDescent="0.25">
      <c r="A7" s="7"/>
      <c r="B7" s="123"/>
      <c r="C7" s="123"/>
      <c r="D7" s="123"/>
      <c r="E7" s="123"/>
      <c r="F7" s="8" t="s">
        <v>10</v>
      </c>
      <c r="G7" s="8" t="s">
        <v>9</v>
      </c>
      <c r="H7" s="8" t="s">
        <v>35</v>
      </c>
      <c r="I7" s="8" t="s">
        <v>11</v>
      </c>
      <c r="J7" s="123"/>
      <c r="K7" s="8" t="s">
        <v>10</v>
      </c>
      <c r="L7" s="8" t="s">
        <v>36</v>
      </c>
      <c r="M7" s="8" t="s">
        <v>35</v>
      </c>
      <c r="N7" s="8" t="s">
        <v>11</v>
      </c>
      <c r="O7" s="123"/>
      <c r="P7" s="8" t="s">
        <v>37</v>
      </c>
      <c r="Q7" s="8" t="s">
        <v>9</v>
      </c>
      <c r="R7" s="8" t="s">
        <v>12</v>
      </c>
      <c r="S7" s="8" t="s">
        <v>38</v>
      </c>
    </row>
    <row r="8" spans="1:19" ht="22.5" x14ac:dyDescent="0.25">
      <c r="A8" s="7"/>
      <c r="B8" s="1"/>
      <c r="C8" s="1"/>
      <c r="D8" s="1"/>
      <c r="E8" s="9" t="s">
        <v>41</v>
      </c>
      <c r="F8" s="9" t="s">
        <v>42</v>
      </c>
      <c r="G8" s="9" t="s">
        <v>44</v>
      </c>
      <c r="H8" s="9" t="s">
        <v>43</v>
      </c>
      <c r="I8" s="9" t="s">
        <v>45</v>
      </c>
      <c r="J8" s="9" t="s">
        <v>46</v>
      </c>
      <c r="K8" s="9" t="s">
        <v>47</v>
      </c>
      <c r="L8" s="9" t="s">
        <v>48</v>
      </c>
      <c r="M8" s="9" t="s">
        <v>49</v>
      </c>
      <c r="N8" s="9" t="s">
        <v>50</v>
      </c>
      <c r="O8" s="1" t="s">
        <v>13</v>
      </c>
      <c r="P8" s="1" t="s">
        <v>14</v>
      </c>
      <c r="Q8" s="1" t="s">
        <v>39</v>
      </c>
      <c r="R8" s="1" t="s">
        <v>15</v>
      </c>
      <c r="S8" s="1" t="s">
        <v>40</v>
      </c>
    </row>
    <row r="9" spans="1:19" ht="31.5" x14ac:dyDescent="0.25">
      <c r="A9" s="7"/>
      <c r="B9" s="13">
        <v>1</v>
      </c>
      <c r="C9" s="3" t="s">
        <v>57</v>
      </c>
      <c r="D9" s="12">
        <v>350321</v>
      </c>
      <c r="E9" s="12">
        <v>5580</v>
      </c>
      <c r="F9" s="12">
        <v>4325.5804420000004</v>
      </c>
      <c r="G9" s="12">
        <v>75000</v>
      </c>
      <c r="H9" s="12">
        <v>0</v>
      </c>
      <c r="I9" s="12">
        <v>145000</v>
      </c>
      <c r="J9" s="12">
        <v>1254.4195580000001</v>
      </c>
      <c r="K9" s="12">
        <v>4325.5804420000004</v>
      </c>
      <c r="L9" s="12">
        <v>75000</v>
      </c>
      <c r="M9" s="12">
        <v>0</v>
      </c>
      <c r="N9" s="12">
        <v>104724.61943999999</v>
      </c>
      <c r="O9" s="12">
        <f>+E9-J9</f>
        <v>4325.5804420000004</v>
      </c>
      <c r="P9" s="12">
        <f>+F9-K9</f>
        <v>0</v>
      </c>
      <c r="Q9" s="12">
        <f>+G9-L9</f>
        <v>0</v>
      </c>
      <c r="R9" s="12">
        <f>+H9-M9</f>
        <v>0</v>
      </c>
      <c r="S9" s="12">
        <f>+I9-N9</f>
        <v>40275.380560000005</v>
      </c>
    </row>
    <row r="10" spans="1:19" ht="47.25" x14ac:dyDescent="0.25">
      <c r="A10" s="7"/>
      <c r="B10" s="13">
        <v>2</v>
      </c>
      <c r="C10" s="14" t="s">
        <v>61</v>
      </c>
      <c r="D10" s="12">
        <v>37000</v>
      </c>
      <c r="E10" s="12">
        <v>831</v>
      </c>
      <c r="F10" s="12"/>
      <c r="G10" s="12">
        <v>8000</v>
      </c>
      <c r="H10" s="12"/>
      <c r="I10" s="12">
        <v>28169</v>
      </c>
      <c r="J10" s="12">
        <v>831</v>
      </c>
      <c r="K10" s="12"/>
      <c r="L10" s="12">
        <v>8000</v>
      </c>
      <c r="M10" s="12"/>
      <c r="N10" s="12">
        <v>18593.392910999999</v>
      </c>
      <c r="O10" s="12">
        <f t="shared" ref="O10:O11" si="0">+E10-J10</f>
        <v>0</v>
      </c>
      <c r="P10" s="12">
        <f t="shared" ref="P10:P11" si="1">+F10-K10</f>
        <v>0</v>
      </c>
      <c r="Q10" s="12">
        <f t="shared" ref="Q10:Q11" si="2">+G10-L10</f>
        <v>0</v>
      </c>
      <c r="R10" s="12">
        <f t="shared" ref="R10:R11" si="3">+H10-M10</f>
        <v>0</v>
      </c>
      <c r="S10" s="12">
        <f t="shared" ref="S10:S11" si="4">+I10-N10</f>
        <v>9575.607089000001</v>
      </c>
    </row>
    <row r="11" spans="1:19" ht="35.25" customHeight="1" x14ac:dyDescent="0.25">
      <c r="A11" s="7"/>
      <c r="B11" s="13">
        <v>3</v>
      </c>
      <c r="C11" s="3" t="s">
        <v>64</v>
      </c>
      <c r="D11" s="12">
        <v>137969</v>
      </c>
      <c r="E11" s="12"/>
      <c r="F11" s="12"/>
      <c r="G11" s="12">
        <v>8961</v>
      </c>
      <c r="H11" s="12">
        <v>6672.3445439999996</v>
      </c>
      <c r="I11" s="12">
        <v>20501</v>
      </c>
      <c r="J11" s="12"/>
      <c r="K11" s="12"/>
      <c r="L11" s="12">
        <v>2288.655456</v>
      </c>
      <c r="M11" s="12">
        <v>6672.3445439999996</v>
      </c>
      <c r="N11" s="12">
        <f>16569.206551+1031</f>
        <v>17600.206550999999</v>
      </c>
      <c r="O11" s="12">
        <f t="shared" si="0"/>
        <v>0</v>
      </c>
      <c r="P11" s="12">
        <f t="shared" si="1"/>
        <v>0</v>
      </c>
      <c r="Q11" s="12">
        <f t="shared" si="2"/>
        <v>6672.3445439999996</v>
      </c>
      <c r="R11" s="12">
        <f t="shared" si="3"/>
        <v>0</v>
      </c>
      <c r="S11" s="12">
        <f t="shared" si="4"/>
        <v>2900.7934490000007</v>
      </c>
    </row>
    <row r="12" spans="1:19" x14ac:dyDescent="0.25">
      <c r="D12" s="5"/>
      <c r="E12" s="5"/>
      <c r="F12" s="5"/>
      <c r="G12" s="5"/>
      <c r="H12" s="5"/>
      <c r="I12" s="5"/>
    </row>
    <row r="13" spans="1:19" x14ac:dyDescent="0.25">
      <c r="E13" s="11"/>
    </row>
  </sheetData>
  <mergeCells count="19">
    <mergeCell ref="E6:E7"/>
    <mergeCell ref="F6:G6"/>
    <mergeCell ref="H6:I6"/>
    <mergeCell ref="J6:J7"/>
    <mergeCell ref="K6:L6"/>
    <mergeCell ref="M6:N6"/>
    <mergeCell ref="A1:S1"/>
    <mergeCell ref="A2:S2"/>
    <mergeCell ref="A3:S3"/>
    <mergeCell ref="A4:S4"/>
    <mergeCell ref="B5:B7"/>
    <mergeCell ref="C5:C7"/>
    <mergeCell ref="D5:D7"/>
    <mergeCell ref="E5:I5"/>
    <mergeCell ref="J5:N5"/>
    <mergeCell ref="O5:S5"/>
    <mergeCell ref="O6:O7"/>
    <mergeCell ref="P6:Q6"/>
    <mergeCell ref="R6:S6"/>
  </mergeCells>
  <pageMargins left="0.7" right="0.7" top="0.49" bottom="0.75" header="0.3" footer="0.3"/>
  <pageSetup paperSize="9"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040F126D0B4B4DB83E10593CC9657E" ma:contentTypeVersion="2" ma:contentTypeDescription="Create a new document." ma:contentTypeScope="" ma:versionID="bc865b4f45415bd6d9edb59b6d820544">
  <xsd:schema xmlns:xsd="http://www.w3.org/2001/XMLSchema" xmlns:xs="http://www.w3.org/2001/XMLSchema" xmlns:p="http://schemas.microsoft.com/office/2006/metadata/properties" xmlns:ns2="24e12227-0b0d-4b23-9586-977e009500b0" xmlns:ns3="ae4e42cd-c673-4541-a17d-d353a4125f5e" targetNamespace="http://schemas.microsoft.com/office/2006/metadata/properties" ma:root="true" ma:fieldsID="0acf8286736a2877a680aa0849ebe948" ns2:_="" ns3:_="">
    <xsd:import namespace="24e12227-0b0d-4b23-9586-977e009500b0"/>
    <xsd:import namespace="ae4e42cd-c673-4541-a17d-d353a4125f5e"/>
    <xsd:element name="properties">
      <xsd:complexType>
        <xsd:sequence>
          <xsd:element name="documentManagement">
            <xsd:complexType>
              <xsd:all>
                <xsd:element ref="ns2:MaTinBai" minOccurs="0"/>
                <xsd:element ref="ns2:KieuTepTi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e12227-0b0d-4b23-9586-977e009500b0" elementFormDefault="qualified">
    <xsd:import namespace="http://schemas.microsoft.com/office/2006/documentManagement/types"/>
    <xsd:import namespace="http://schemas.microsoft.com/office/infopath/2007/PartnerControls"/>
    <xsd:element name="MaTinBai" ma:index="8" nillable="true" ma:displayName="MaTinBai" ma:internalName="MaTinBai">
      <xsd:simpleType>
        <xsd:restriction base="dms:Text">
          <xsd:maxLength value="255"/>
        </xsd:restriction>
      </xsd:simpleType>
    </xsd:element>
    <xsd:element name="KieuTepTin" ma:index="9" nillable="true" ma:displayName="KieuTepTin" ma:default="Tài liệu đính kèm" ma:format="Dropdown" ma:internalName="KieuTepTin">
      <xsd:simpleType>
        <xsd:restriction base="dms:Choice">
          <xsd:enumeration value="Tài liệu đính kèm"/>
          <xsd:enumeration value="Tài liệu"/>
          <xsd:enumeration value="Khác"/>
        </xsd:restriction>
      </xsd:simpleType>
    </xsd:element>
  </xsd:schema>
  <xsd:schema xmlns:xsd="http://www.w3.org/2001/XMLSchema" xmlns:xs="http://www.w3.org/2001/XMLSchema" xmlns:dms="http://schemas.microsoft.com/office/2006/documentManagement/types" xmlns:pc="http://schemas.microsoft.com/office/infopath/2007/PartnerControls" targetNamespace="ae4e42cd-c673-4541-a17d-d353a4125f5e"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KieuTepTin xmlns="24e12227-0b0d-4b23-9586-977e009500b0">Tài liệu đính kèm</KieuTepTin>
    <MaTinBai xmlns="24e12227-0b0d-4b23-9586-977e009500b0">49cf939c33962b5e</MaTinBai>
    <_dlc_DocId xmlns="ae4e42cd-c673-4541-a17d-d353a4125f5e">DDYPFUVZ5X6F-6-6422</_dlc_DocId>
    <_dlc_DocIdUrl xmlns="ae4e42cd-c673-4541-a17d-d353a4125f5e">
      <Url>https://dbdc.backan.gov.vn/_layouts/15/DocIdRedir.aspx?ID=DDYPFUVZ5X6F-6-6422</Url>
      <Description>DDYPFUVZ5X6F-6-6422</Description>
    </_dlc_DocIdUrl>
  </documentManagement>
</p:properties>
</file>

<file path=customXml/itemProps1.xml><?xml version="1.0" encoding="utf-8"?>
<ds:datastoreItem xmlns:ds="http://schemas.openxmlformats.org/officeDocument/2006/customXml" ds:itemID="{E2415AD7-A946-4142-A239-C30364D4F258}"/>
</file>

<file path=customXml/itemProps2.xml><?xml version="1.0" encoding="utf-8"?>
<ds:datastoreItem xmlns:ds="http://schemas.openxmlformats.org/officeDocument/2006/customXml" ds:itemID="{638D311B-FCE2-420F-A926-134616C4D9FA}"/>
</file>

<file path=customXml/itemProps3.xml><?xml version="1.0" encoding="utf-8"?>
<ds:datastoreItem xmlns:ds="http://schemas.openxmlformats.org/officeDocument/2006/customXml" ds:itemID="{5FACED07-58BE-4FAF-B935-BBCE5C8F1F8B}"/>
</file>

<file path=customXml/itemProps4.xml><?xml version="1.0" encoding="utf-8"?>
<ds:datastoreItem xmlns:ds="http://schemas.openxmlformats.org/officeDocument/2006/customXml" ds:itemID="{88C1CA90-B784-4E02-9C1D-F59EF62DC69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Biểu tiến độ thực hiện DA</vt:lpstr>
      <vt:lpstr>Biểu số 02</vt:lpstr>
      <vt:lpstr>Biểu số 03 </vt:lpstr>
      <vt:lpstr>'Biểu số 02'!Print_Titles</vt:lpstr>
      <vt:lpstr>'Biểu tiến độ thực hiện DA'!Print_Titles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2023-11-28T02:51:56Z</cp:lastPrinted>
  <dcterms:created xsi:type="dcterms:W3CDTF">2023-11-13T03:24:17Z</dcterms:created>
  <dcterms:modified xsi:type="dcterms:W3CDTF">2023-12-06T00:35:32Z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0x010100A8040F126D0B4B4DB83E10593CC9657E</vt:lpwstr>
  </property>
  <property fmtid="{D5CDD505-2E9C-101B-9397-08002B2CF9AE}" pid="3" name="_dlc_DocIdItemGuid">
    <vt:lpwstr>c80ce11f-b80f-4432-b8a2-d9061990ab5b</vt:lpwstr>
  </property>
</Properties>
</file>