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20" windowHeight="9645" firstSheet="1" activeTab="1"/>
  </bookViews>
  <sheets>
    <sheet name="Kangatang" sheetId="1" state="veryHidden" r:id="rId1"/>
    <sheet name="Biểu 1" sheetId="2" r:id="rId2"/>
    <sheet name="Biểu 2" sheetId="3" r:id="rId3"/>
    <sheet name="Sheet1" sheetId="4" r:id="rId4"/>
  </sheets>
  <definedNames>
    <definedName name="_xlnm.Print_Area" localSheetId="2">'Biểu 2'!$A$1:$M$17</definedName>
    <definedName name="_xlnm.Print_Titles" localSheetId="1">'Biểu 1'!$4:$6</definedName>
    <definedName name="_xlnm.Print_Titles" localSheetId="2">'Biểu 2'!$4:$6</definedName>
  </definedNames>
  <calcPr fullCalcOnLoad="1"/>
</workbook>
</file>

<file path=xl/sharedStrings.xml><?xml version="1.0" encoding="utf-8"?>
<sst xmlns="http://schemas.openxmlformats.org/spreadsheetml/2006/main" count="93" uniqueCount="67">
  <si>
    <t>TT</t>
  </si>
  <si>
    <t>Tên công trình, dự án</t>
  </si>
  <si>
    <t>Ghi chú</t>
  </si>
  <si>
    <t>Tổng</t>
  </si>
  <si>
    <t>Rừng sản xuất</t>
  </si>
  <si>
    <t>Rừng phòng hộ</t>
  </si>
  <si>
    <t>Vị trí</t>
  </si>
  <si>
    <t>Đơn vị tính: Ha</t>
  </si>
  <si>
    <t>Rừng trồng</t>
  </si>
  <si>
    <t>Rừng tự nhiên</t>
  </si>
  <si>
    <t>Tổng diên tích các dự án, công trình</t>
  </si>
  <si>
    <t>4=5+8</t>
  </si>
  <si>
    <t>5=6+7</t>
  </si>
  <si>
    <t>8=9+10</t>
  </si>
  <si>
    <t xml:space="preserve">Dự án xây dựng tuyến đường Quảng Bạch - Bằng Phúc, huyện Chợ Đồn </t>
  </si>
  <si>
    <t>Xã Bằng Phúc, xã Tân Lập, Xã Quảng Bạch huyện Chợ Đồn</t>
  </si>
  <si>
    <t>Công trình Sửa chữa, cải tạo các vị trí mất ATGT tại Km 172 + 100 - Km 172 + 900; Km 178 + 500 - Km 179 + 600 QL3B, tỉnh Bắc Kạn</t>
  </si>
  <si>
    <t>Công trình Sửa chữa, cải tạo các vị trí mất an toàn giao thông tại Km145+200 - Km145+600; Km157+200 - Km157+600; Km160+00 - Km161+00; Km161+100 -Km161+900 QL.3B, tỉnh Bắc Kạn</t>
  </si>
  <si>
    <t>Dự án Đầu tư khai thác quặng sắt khu vực Bản Quân, xã Ngọc Phái, huyện Chợ Đồn, tỉnh Bắc Kạn</t>
  </si>
  <si>
    <t>Mật Na Rì</t>
  </si>
  <si>
    <t>Mật Bạch Thông</t>
  </si>
  <si>
    <t>Dự án Hạ tầng kỹ thuật trung tâm thị trấn Chợ Rã, huyện Ba Bể, tỉnh Bắc Kạn (vị trí lấy đất đắp)</t>
  </si>
  <si>
    <t>Dự án Cải tạo, nâng cấp đường Quang Phong - Đổng Xá, huyện Na Rì</t>
  </si>
  <si>
    <t>Dự án Bố trí ổn định tập trung dân cư vùng thiên tai tại khu Pù Pèn, thôn Nà Chảo - Nà Tậu, xã Công Bằng, huyện Pác Nặm, tỉnh Bắc Kạn</t>
  </si>
  <si>
    <t>Dự án Bố trí, ổn định dân cư tại chỗ các thôn thuộc xã Thượng Quan, huyện Ngân Sơn, tỉnh Bắc Kạn - Hạng mục đường giao thông</t>
  </si>
  <si>
    <t>Nghị quyết số 57/NQ-HĐND ngày 10/12/2022</t>
  </si>
  <si>
    <t>Nghị quyết mật</t>
  </si>
  <si>
    <t>Nghị quyết số 11/NQ-HĐND ngày 10/3/2023</t>
  </si>
  <si>
    <t>Nghị quyết số 27/NQ-HĐND ngày 26/4/2023</t>
  </si>
  <si>
    <t>Dự án thuỷ điện Khuổi Thốc</t>
  </si>
  <si>
    <t>Dự án Sản xuất sản phẩm mỹ phẩm, trà hoa từ thảo dược</t>
  </si>
  <si>
    <t>Công trình Sửa chữa, cải tạo các điểm mất an toàn giao thông đoạn Km254+150 - Km254+400; Km267+300 - Km267+900; 
Km270+00 - Km270+800 QL.279</t>
  </si>
  <si>
    <t>Công trình Sửa chữa đột xuất khắc phục hư hỏng kè ta luy âm tại Km149+620 QL.3B, tỉnh Bắc Kạn</t>
  </si>
  <si>
    <t>Công trình: Sửa chữa, cải tạo các điểm mất an toàn giao thông tại km 46+700 QL. 3C, tỉnh Bắc Kạn</t>
  </si>
  <si>
    <t>xã Đồng Thắng, và xã Phương Viên, huyện Chợ Đồn, tỉnh Bắc Kạn</t>
  </si>
  <si>
    <t>phường Sông Cầu, thành phố Bắc Kạn và xã  Dương Phong, huyện Bạch Thông tỉnh, Bắc Kạn</t>
  </si>
  <si>
    <t>xã Ngọc Phái, huyện Chợ Đồn, tỉnh Bắc Kạn</t>
  </si>
  <si>
    <t>xã Cao Kỳ, huyện Chợ Mới và xã Quang Thuận, huyện Bạch Thông, tỉnh Bắc Kạn</t>
  </si>
  <si>
    <t>huyện Ba Bể, tỉnh Bắc Kạn</t>
  </si>
  <si>
    <t>xã Quang Phong, Dương Sơn, Đổng Xá, huyện Na Rì</t>
  </si>
  <si>
    <t>xã Công Bằng, huyện Pác Nặm, tỉnh Bắc Kạn</t>
  </si>
  <si>
    <t>Xã Đôn Phong, huyện Bạch Thông, tỉnh Bắc Kạn</t>
  </si>
  <si>
    <t>Các xã Sơn Thành, Kim Hỷ, huyện Na Rì, tỉnh Bắc Kạn</t>
  </si>
  <si>
    <t>Xã Quảng Chu, huyện Chợ Mới, tỉnh Bắc Kạn</t>
  </si>
  <si>
    <t>Xã Quang Thuận, huyện Bạch Thông, tỉnh Bắc Kạn</t>
  </si>
  <si>
    <t>Xã Nghĩa Tá, huyện Chợ Đồn, tỉnh Bắc Kạn</t>
  </si>
  <si>
    <t>Thành lập cụm công nghiệp Chu Hương</t>
  </si>
  <si>
    <t>xã Chu Hương, huyện Ba Bể</t>
  </si>
  <si>
    <t>Cụm Công nghiệp Cẩm Giàng</t>
  </si>
  <si>
    <t>Xã Cẩm Giàng, huyên Bạch Thông</t>
  </si>
  <si>
    <t>Dự án Phát triển cơ sở hạ tầng thích ứng với biến đổi khí hậu để hỗ trợ sản xuất cho đồng bào dân tộc các tỉnh miền núi, trung du phía Bắc, tỉnh Bắc Kạn</t>
  </si>
  <si>
    <t>+ Tiểu dự án 1: Cải tạo, nâng cấp đường ĐT251 tuyến xã Cốc Đán - xã Trung Hòa, huyện Ngân Sơn.
+ Tiểu dự án 2: Cải tạo, nâng cấp đường tuyến Bộc Bố - Nhạn Môn, huyện Pác Nặm.
+ Tiểu dự án 3: Cải tạo, nâng cấp đường tuyến huyện Văn Lang - Văn Vũ, huyện Na Rì.
+ Tiểu dự án 4: Cải tạo, nâng cấp đường tuyến Bộc Bố - Giáo Hiệu - Công Bằng, huyện Pác Nặm</t>
  </si>
  <si>
    <t>Rừng phòng hộ, đặc dụng</t>
  </si>
  <si>
    <t>Đất trống</t>
  </si>
  <si>
    <t>Đang trình Bộ Tài Nguyên thẩm định ĐTM</t>
  </si>
  <si>
    <t>Đang trình Bộ Tài nguyên thẩm định ĐTM</t>
  </si>
  <si>
    <t>Đang trình Bộ Bộ Tài Nguyên thẩm định ĐTM</t>
  </si>
  <si>
    <t>(Kèm theo Nghị quyết số             /NQ-HĐND ngày       tháng 6 năm 2023 của HĐND tỉnh Bắc Kạn)</t>
  </si>
  <si>
    <t xml:space="preserve">PHỤ LỤC 1: ĐIỀU CHỈNH RA NGOÀI QUY HOẠCH 3 LOẠI RỪNG ĐỐI VỚI DIỆN TÍCH ĐÃ ĐƯỢC CHUYỂN MỤC ĐÍCH SỬ DỤNG RỪNG SANG MỤC ĐÍCH KHÁC </t>
  </si>
  <si>
    <t>Đang hoàn thiện Hồ sơ chuyển mục đích sử dụng rừng</t>
  </si>
  <si>
    <t xml:space="preserve">PHỤ LỤC 2: ĐIỀU CHỈNH RA NGOÀI QUY HOẠCH 3 LOẠI RỪNG ĐỐI VỚI DIỆN TÍCH ĐANG HOÀN THIỆN HỒ SƠ CHUYỂN MỤC ĐÍCH SỬ DỤNG RỪNG SANG MỤC ĐÍCH KHÁC </t>
  </si>
  <si>
    <t>5=6+78</t>
  </si>
  <si>
    <t>4=5+9</t>
  </si>
  <si>
    <t>9=10+11+12</t>
  </si>
  <si>
    <t>Xã: Đồng Phúc, Hoàng Trĩ, Nam Mẫu, Quảng Khê, huyện Ba Bể, Nam Cường, Xuân Lạc, Bằng Phúc huyện Chợ Đồn, Dương Quang Thành phố Bắc Kạn, Đông Phong huyện bạch Thông;</t>
  </si>
  <si>
    <t xml:space="preserve">Đường Thành phố Bắc Kạn - Hồ Ba Bể kết nối sang Na Hang, tuyên Quang </t>
  </si>
  <si>
    <t>Dự án Phát triển cơ sở hạ tầng vùng trồng cây ăn quả, cây công nghiệp lâu năm trên địa bàn tỉnh Bắc Kạn
(Các tuyến xã Cao Kỳ, huyện Chợ Mới và xã Quang Thuận, huyện Bạch Thông)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</si>
</sst>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0"/>
    <numFmt numFmtId="175" formatCode="_(* #,##0.000_);_(* \(#,##0.000\);_(* &quot;-&quot;??_);_(@_)"/>
    <numFmt numFmtId="176" formatCode="_(* #,##0.000_);_(* \(#,##0.000\);_(* &quot;-&quot;???_);_(@_)"/>
    <numFmt numFmtId="177" formatCode="_-* #,##0.000\ _₫_-;\-* #,##0.000\ _₫_-;_-* &quot;-&quot;???\ _₫_-;_-@_-"/>
    <numFmt numFmtId="178" formatCode="_(* #,##0.0000_);_(* \(#,##0.0000\);_(* &quot;-&quot;??_);_(@_)"/>
    <numFmt numFmtId="179" formatCode="_(* #,##0.00000_);_(* \(#,##0.00000\);_(* &quot;-&quot;??_);_(@_)"/>
    <numFmt numFmtId="180" formatCode="_(* #,##0.0_);_(* \(#,##0.0\);_(* &quot;-&quot;??_);_(@_)"/>
    <numFmt numFmtId="181" formatCode="0.0"/>
  </numFmts>
  <fonts count="43">
    <font>
      <sz val="11"/>
      <color theme="1"/>
      <name val="Calibri"/>
      <family val="2"/>
    </font>
    <font>
      <sz val="11"/>
      <color indexed="8"/>
      <name val="Calibri"/>
      <family val="2"/>
    </font>
    <font>
      <sz val="12"/>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b/>
      <sz val="12"/>
      <color indexed="8"/>
      <name val="Times New Roman"/>
      <family val="1"/>
    </font>
    <font>
      <sz val="11"/>
      <color theme="0"/>
      <name val="Calibri"/>
      <family val="2"/>
    </font>
    <font>
      <b/>
      <sz val="11"/>
      <color rgb="FF3F3F3F"/>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2"/>
      <color theme="1"/>
      <name val="Times New Roman"/>
      <family val="2"/>
    </font>
    <font>
      <sz val="11"/>
      <color rgb="FFFA7D00"/>
      <name val="Calibri"/>
      <family val="2"/>
    </font>
    <font>
      <b/>
      <sz val="18"/>
      <color theme="3"/>
      <name val="Cambria"/>
      <family val="2"/>
    </font>
    <font>
      <b/>
      <sz val="11"/>
      <color rgb="FFFA7D00"/>
      <name val="Calibri"/>
      <family val="2"/>
    </font>
    <font>
      <b/>
      <sz val="11"/>
      <color theme="1"/>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
      <i/>
      <sz val="12"/>
      <color theme="1"/>
      <name val="Times New Roman"/>
      <family val="1"/>
    </font>
    <font>
      <b/>
      <sz val="12"/>
      <color theme="1"/>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0" fillId="0" borderId="0" applyFont="0" applyFill="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0" fillId="22" borderId="6" applyNumberFormat="0" applyFont="0" applyAlignment="0" applyProtection="0"/>
    <xf numFmtId="0" fontId="29" fillId="23" borderId="7" applyNumberFormat="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0" borderId="0">
      <alignment/>
      <protection/>
    </xf>
    <xf numFmtId="0" fontId="2" fillId="0" borderId="0">
      <alignment/>
      <protection/>
    </xf>
    <xf numFmtId="0" fontId="30" fillId="0" borderId="0">
      <alignment/>
      <protection/>
    </xf>
    <xf numFmtId="0" fontId="31" fillId="0" borderId="8" applyNumberFormat="0" applyFill="0" applyAlignment="0" applyProtection="0"/>
    <xf numFmtId="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2" fillId="0" borderId="0" applyNumberFormat="0" applyFill="0" applyBorder="0" applyAlignment="0" applyProtection="0"/>
    <xf numFmtId="0" fontId="33" fillId="20" borderId="2" applyNumberFormat="0" applyAlignment="0" applyProtection="0"/>
    <xf numFmtId="0" fontId="34" fillId="0" borderId="9" applyNumberFormat="0" applyFill="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49">
    <xf numFmtId="0" fontId="0" fillId="0" borderId="0" xfId="0" applyFont="1" applyAlignment="1">
      <alignment/>
    </xf>
    <xf numFmtId="0" fontId="40" fillId="0" borderId="10"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10" xfId="0" applyFont="1" applyFill="1" applyBorder="1" applyAlignment="1" quotePrefix="1">
      <alignment horizontal="left" vertical="center" wrapText="1"/>
    </xf>
    <xf numFmtId="0" fontId="30" fillId="0" borderId="0" xfId="0" applyFont="1" applyFill="1" applyAlignment="1">
      <alignment/>
    </xf>
    <xf numFmtId="0" fontId="41" fillId="0" borderId="0" xfId="0" applyFont="1" applyFill="1" applyAlignment="1">
      <alignment/>
    </xf>
    <xf numFmtId="0" fontId="41" fillId="0" borderId="10" xfId="0" applyFont="1" applyFill="1" applyBorder="1" applyAlignment="1">
      <alignment/>
    </xf>
    <xf numFmtId="0" fontId="30" fillId="0" borderId="0" xfId="0" applyFont="1" applyFill="1" applyAlignment="1">
      <alignment horizontal="center" vertical="center"/>
    </xf>
    <xf numFmtId="0" fontId="30" fillId="0" borderId="0" xfId="0" applyFont="1" applyFill="1" applyAlignment="1">
      <alignment horizontal="center"/>
    </xf>
    <xf numFmtId="0" fontId="40" fillId="0" borderId="0" xfId="0" applyFont="1" applyFill="1" applyAlignment="1">
      <alignment vertical="center"/>
    </xf>
    <xf numFmtId="0" fontId="41" fillId="0" borderId="10" xfId="0" applyFont="1" applyFill="1" applyBorder="1" applyAlignment="1">
      <alignment horizontal="center"/>
    </xf>
    <xf numFmtId="0" fontId="41" fillId="0" borderId="10" xfId="0" applyFont="1" applyFill="1" applyBorder="1" applyAlignment="1">
      <alignment horizontal="center" vertical="center" wrapText="1"/>
    </xf>
    <xf numFmtId="174" fontId="30" fillId="0" borderId="0" xfId="0" applyNumberFormat="1" applyFont="1" applyFill="1" applyAlignment="1">
      <alignment horizontal="center" vertical="center"/>
    </xf>
    <xf numFmtId="0" fontId="30" fillId="0" borderId="10" xfId="0" applyFont="1" applyFill="1" applyBorder="1" applyAlignment="1">
      <alignment horizontal="center" vertical="center" wrapText="1"/>
    </xf>
    <xf numFmtId="0" fontId="41" fillId="0" borderId="10" xfId="0" applyFont="1" applyFill="1" applyBorder="1" applyAlignment="1">
      <alignment horizontal="center"/>
    </xf>
    <xf numFmtId="0" fontId="41"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43" fontId="30" fillId="0" borderId="10" xfId="38" applyNumberFormat="1" applyFont="1" applyFill="1" applyBorder="1" applyAlignment="1">
      <alignment horizontal="center" vertical="center"/>
    </xf>
    <xf numFmtId="43" fontId="30" fillId="0" borderId="10" xfId="38" applyNumberFormat="1" applyFont="1" applyFill="1" applyBorder="1" applyAlignment="1">
      <alignment horizontal="center" vertical="center" wrapText="1"/>
    </xf>
    <xf numFmtId="43" fontId="41" fillId="0" borderId="10" xfId="0" applyNumberFormat="1" applyFont="1" applyFill="1" applyBorder="1" applyAlignment="1">
      <alignment horizontal="center" vertical="center"/>
    </xf>
    <xf numFmtId="0" fontId="30" fillId="0" borderId="10" xfId="0" applyFont="1" applyFill="1" applyBorder="1" applyAlignment="1">
      <alignment vertical="top" wrapText="1"/>
    </xf>
    <xf numFmtId="0" fontId="30" fillId="0" borderId="10" xfId="0" applyFont="1" applyFill="1" applyBorder="1" applyAlignment="1">
      <alignment horizontal="left" vertical="top" wrapText="1"/>
    </xf>
    <xf numFmtId="0" fontId="30" fillId="0" borderId="0" xfId="0" applyFont="1" applyFill="1" applyAlignment="1">
      <alignment vertical="top"/>
    </xf>
    <xf numFmtId="0" fontId="30" fillId="0" borderId="10" xfId="0" applyFont="1" applyFill="1" applyBorder="1" applyAlignment="1" quotePrefix="1">
      <alignment horizontal="center" vertical="top" wrapText="1"/>
    </xf>
    <xf numFmtId="0" fontId="41" fillId="0" borderId="0" xfId="0" applyFont="1" applyFill="1" applyAlignment="1">
      <alignment vertical="top"/>
    </xf>
    <xf numFmtId="0" fontId="42" fillId="0" borderId="10" xfId="0" applyFont="1" applyBorder="1" applyAlignment="1">
      <alignment vertical="top" wrapText="1"/>
    </xf>
    <xf numFmtId="0" fontId="30" fillId="0" borderId="10" xfId="0" applyFont="1" applyFill="1" applyBorder="1" applyAlignment="1">
      <alignment horizontal="center" vertical="top" wrapText="1"/>
    </xf>
    <xf numFmtId="0" fontId="30" fillId="0" borderId="0" xfId="0" applyFont="1" applyFill="1" applyBorder="1" applyAlignment="1">
      <alignment vertical="top" wrapText="1"/>
    </xf>
    <xf numFmtId="43" fontId="30" fillId="0" borderId="0" xfId="0" applyNumberFormat="1" applyFont="1" applyFill="1" applyAlignment="1">
      <alignment/>
    </xf>
    <xf numFmtId="2" fontId="30" fillId="0" borderId="10" xfId="0" applyNumberFormat="1" applyFont="1" applyFill="1" applyBorder="1" applyAlignment="1">
      <alignment horizontal="left" vertical="top" wrapText="1"/>
    </xf>
    <xf numFmtId="2" fontId="30" fillId="0" borderId="10" xfId="38" applyNumberFormat="1" applyFont="1" applyFill="1" applyBorder="1" applyAlignment="1">
      <alignment horizontal="center" vertical="top"/>
    </xf>
    <xf numFmtId="2" fontId="30" fillId="0" borderId="10" xfId="38" applyNumberFormat="1" applyFont="1" applyFill="1" applyBorder="1" applyAlignment="1">
      <alignment horizontal="center" vertical="top" wrapText="1"/>
    </xf>
    <xf numFmtId="2" fontId="30" fillId="0" borderId="10" xfId="38" applyNumberFormat="1" applyFont="1" applyFill="1" applyBorder="1" applyAlignment="1">
      <alignment horizontal="left" vertical="top" wrapText="1"/>
    </xf>
    <xf numFmtId="2" fontId="30" fillId="0" borderId="12" xfId="38" applyNumberFormat="1" applyFont="1" applyFill="1" applyBorder="1" applyAlignment="1">
      <alignment horizontal="center" vertical="top" wrapText="1"/>
    </xf>
    <xf numFmtId="2" fontId="41" fillId="0" borderId="10" xfId="38" applyNumberFormat="1" applyFont="1" applyFill="1" applyBorder="1" applyAlignment="1">
      <alignment horizontal="center" vertical="center"/>
    </xf>
    <xf numFmtId="0" fontId="41" fillId="0" borderId="0" xfId="0" applyFont="1" applyFill="1" applyAlignment="1">
      <alignment horizontal="center" vertical="center" wrapText="1"/>
    </xf>
    <xf numFmtId="0" fontId="40" fillId="0" borderId="0" xfId="0" applyFont="1" applyFill="1" applyAlignment="1">
      <alignment horizontal="center" vertical="center" wrapText="1"/>
    </xf>
    <xf numFmtId="0" fontId="40" fillId="0" borderId="13" xfId="0" applyFont="1" applyFill="1" applyBorder="1" applyAlignment="1">
      <alignment horizontal="center" vertical="center"/>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4" xfId="0" applyFont="1" applyFill="1" applyBorder="1" applyAlignment="1">
      <alignment horizontal="center"/>
    </xf>
    <xf numFmtId="0" fontId="41" fillId="0" borderId="11" xfId="0" applyFont="1" applyFill="1" applyBorder="1" applyAlignment="1">
      <alignment horizontal="center"/>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41" fillId="0" borderId="15" xfId="0" applyFont="1" applyFill="1" applyBorder="1" applyAlignment="1">
      <alignment horizontal="center"/>
    </xf>
  </cellXfs>
  <cellStyles count="52">
    <cellStyle name="Normal" xfId="0"/>
    <cellStyle name="20% - Nhấn1" xfId="15"/>
    <cellStyle name="20% - Nhấn2" xfId="16"/>
    <cellStyle name="20% - Nhấn3" xfId="17"/>
    <cellStyle name="20% - Nhấn4" xfId="18"/>
    <cellStyle name="20% - Nhấn5" xfId="19"/>
    <cellStyle name="20% - Nhấn6" xfId="20"/>
    <cellStyle name="40% - Nhấn1" xfId="21"/>
    <cellStyle name="40% - Nhấn2" xfId="22"/>
    <cellStyle name="40% - Nhấn3" xfId="23"/>
    <cellStyle name="40% - Nhấn4" xfId="24"/>
    <cellStyle name="40% - Nhấn5" xfId="25"/>
    <cellStyle name="40% - Nhấn6" xfId="26"/>
    <cellStyle name="60% - Nhấn1" xfId="27"/>
    <cellStyle name="60% - Nhấn2" xfId="28"/>
    <cellStyle name="60% - Nhấn3" xfId="29"/>
    <cellStyle name="60% - Nhấn4" xfId="30"/>
    <cellStyle name="60% - Nhấn5" xfId="31"/>
    <cellStyle name="60% - Nhấn6" xfId="32"/>
    <cellStyle name="Comma 2" xfId="33"/>
    <cellStyle name="Comma 3" xfId="34"/>
    <cellStyle name="Comma [0]" xfId="35"/>
    <cellStyle name="Đầu ra" xfId="36"/>
    <cellStyle name="Đầu vào" xfId="37"/>
    <cellStyle name="Comma" xfId="38"/>
    <cellStyle name="Đề mục 1" xfId="39"/>
    <cellStyle name="Đề mục 2" xfId="40"/>
    <cellStyle name="Đề mục 3" xfId="41"/>
    <cellStyle name="Đề mục 4" xfId="42"/>
    <cellStyle name="Ghi chú" xfId="43"/>
    <cellStyle name="Kiểm tra Ô" xfId="44"/>
    <cellStyle name="Nhấn1" xfId="45"/>
    <cellStyle name="Nhấn2" xfId="46"/>
    <cellStyle name="Nhấn3" xfId="47"/>
    <cellStyle name="Nhấn4" xfId="48"/>
    <cellStyle name="Nhấn5" xfId="49"/>
    <cellStyle name="Nhấn6" xfId="50"/>
    <cellStyle name="Normal 2" xfId="51"/>
    <cellStyle name="Normal 3" xfId="52"/>
    <cellStyle name="Normal 4" xfId="53"/>
    <cellStyle name="Ô Được nối kết" xfId="54"/>
    <cellStyle name="Percent" xfId="55"/>
    <cellStyle name="Currency [0]" xfId="56"/>
    <cellStyle name="Currency" xfId="57"/>
    <cellStyle name="Tiêu đề" xfId="58"/>
    <cellStyle name="Tính toán" xfId="59"/>
    <cellStyle name="Tổng" xfId="60"/>
    <cellStyle name="Tốt" xfId="61"/>
    <cellStyle name="Trung tính" xfId="62"/>
    <cellStyle name="Văn bản Cảnh báo" xfId="63"/>
    <cellStyle name="Văn bản Giải thích" xfId="64"/>
    <cellStyle name="Xấu"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9"/>
  <sheetViews>
    <sheetView tabSelected="1" view="pageBreakPreview" zoomScaleSheetLayoutView="100" zoomScalePageLayoutView="0" workbookViewId="0" topLeftCell="A1">
      <selection activeCell="G7" sqref="G7"/>
    </sheetView>
  </sheetViews>
  <sheetFormatPr defaultColWidth="9.140625" defaultRowHeight="15"/>
  <cols>
    <col min="1" max="1" width="3.8515625" style="4" bestFit="1" customWidth="1"/>
    <col min="2" max="2" width="32.421875" style="4" customWidth="1"/>
    <col min="3" max="3" width="27.421875" style="4" customWidth="1"/>
    <col min="4" max="4" width="12.8515625" style="7" customWidth="1"/>
    <col min="5" max="5" width="9.140625" style="7" customWidth="1"/>
    <col min="6" max="6" width="9.421875" style="7" customWidth="1"/>
    <col min="7" max="7" width="8.7109375" style="7" customWidth="1"/>
    <col min="8" max="8" width="9.28125" style="7" customWidth="1"/>
    <col min="9" max="9" width="8.00390625" style="7" customWidth="1"/>
    <col min="10" max="10" width="8.421875" style="7" customWidth="1"/>
    <col min="11" max="11" width="15.28125" style="8" customWidth="1"/>
    <col min="12" max="16384" width="9.140625" style="4" customWidth="1"/>
  </cols>
  <sheetData>
    <row r="1" spans="1:11" ht="52.5" customHeight="1">
      <c r="A1" s="35" t="s">
        <v>58</v>
      </c>
      <c r="B1" s="35"/>
      <c r="C1" s="35"/>
      <c r="D1" s="35"/>
      <c r="E1" s="35"/>
      <c r="F1" s="35"/>
      <c r="G1" s="35"/>
      <c r="H1" s="35"/>
      <c r="I1" s="35"/>
      <c r="J1" s="35"/>
      <c r="K1" s="35"/>
    </row>
    <row r="2" spans="1:11" ht="15.75">
      <c r="A2" s="36" t="s">
        <v>57</v>
      </c>
      <c r="B2" s="36"/>
      <c r="C2" s="36"/>
      <c r="D2" s="36"/>
      <c r="E2" s="36"/>
      <c r="F2" s="36"/>
      <c r="G2" s="36"/>
      <c r="H2" s="36"/>
      <c r="I2" s="36"/>
      <c r="J2" s="36"/>
      <c r="K2" s="36"/>
    </row>
    <row r="3" spans="1:11" ht="15.75">
      <c r="A3" s="9"/>
      <c r="B3" s="9"/>
      <c r="C3" s="9"/>
      <c r="D3" s="9"/>
      <c r="E3" s="9"/>
      <c r="F3" s="37" t="s">
        <v>7</v>
      </c>
      <c r="G3" s="37"/>
      <c r="H3" s="37"/>
      <c r="I3" s="37"/>
      <c r="J3" s="37"/>
      <c r="K3" s="37"/>
    </row>
    <row r="4" spans="1:11" s="5" customFormat="1" ht="15.75">
      <c r="A4" s="42" t="s">
        <v>0</v>
      </c>
      <c r="B4" s="42" t="s">
        <v>1</v>
      </c>
      <c r="C4" s="42" t="s">
        <v>6</v>
      </c>
      <c r="D4" s="42" t="s">
        <v>3</v>
      </c>
      <c r="E4" s="38" t="s">
        <v>4</v>
      </c>
      <c r="F4" s="39"/>
      <c r="G4" s="40"/>
      <c r="H4" s="38" t="s">
        <v>5</v>
      </c>
      <c r="I4" s="39"/>
      <c r="J4" s="40"/>
      <c r="K4" s="11" t="s">
        <v>2</v>
      </c>
    </row>
    <row r="5" spans="1:11" s="5" customFormat="1" ht="47.25">
      <c r="A5" s="43"/>
      <c r="B5" s="43"/>
      <c r="C5" s="43"/>
      <c r="D5" s="43"/>
      <c r="E5" s="11" t="s">
        <v>3</v>
      </c>
      <c r="F5" s="11" t="s">
        <v>8</v>
      </c>
      <c r="G5" s="11" t="s">
        <v>9</v>
      </c>
      <c r="H5" s="11" t="s">
        <v>3</v>
      </c>
      <c r="I5" s="11" t="s">
        <v>8</v>
      </c>
      <c r="J5" s="11" t="s">
        <v>9</v>
      </c>
      <c r="K5" s="11"/>
    </row>
    <row r="6" spans="1:11" ht="15.75">
      <c r="A6" s="1">
        <v>1</v>
      </c>
      <c r="B6" s="1">
        <v>2</v>
      </c>
      <c r="C6" s="1">
        <v>3</v>
      </c>
      <c r="D6" s="1" t="s">
        <v>11</v>
      </c>
      <c r="E6" s="1" t="s">
        <v>12</v>
      </c>
      <c r="F6" s="1">
        <v>6</v>
      </c>
      <c r="G6" s="1">
        <v>7</v>
      </c>
      <c r="H6" s="1" t="s">
        <v>13</v>
      </c>
      <c r="I6" s="1">
        <v>9</v>
      </c>
      <c r="J6" s="1">
        <v>10</v>
      </c>
      <c r="K6" s="1">
        <v>11</v>
      </c>
    </row>
    <row r="7" spans="1:11" ht="78.75">
      <c r="A7" s="13">
        <v>1</v>
      </c>
      <c r="B7" s="2" t="s">
        <v>16</v>
      </c>
      <c r="C7" s="3" t="s">
        <v>34</v>
      </c>
      <c r="D7" s="17">
        <f>E7+H7</f>
        <v>0.57</v>
      </c>
      <c r="E7" s="17">
        <v>0.57</v>
      </c>
      <c r="F7" s="17">
        <v>0.57</v>
      </c>
      <c r="G7" s="17"/>
      <c r="H7" s="18">
        <v>0</v>
      </c>
      <c r="I7" s="18"/>
      <c r="J7" s="18"/>
      <c r="K7" s="41" t="s">
        <v>25</v>
      </c>
    </row>
    <row r="8" spans="1:11" ht="110.25">
      <c r="A8" s="13">
        <v>2</v>
      </c>
      <c r="B8" s="2" t="s">
        <v>17</v>
      </c>
      <c r="C8" s="2" t="s">
        <v>35</v>
      </c>
      <c r="D8" s="17">
        <f aca="true" t="shared" si="0" ref="D8:D16">E8+H8</f>
        <v>0.23</v>
      </c>
      <c r="E8" s="17">
        <v>0.23</v>
      </c>
      <c r="F8" s="17">
        <v>0.23</v>
      </c>
      <c r="G8" s="17"/>
      <c r="H8" s="18">
        <v>0</v>
      </c>
      <c r="I8" s="18"/>
      <c r="J8" s="18"/>
      <c r="K8" s="41"/>
    </row>
    <row r="9" spans="1:11" ht="47.25">
      <c r="A9" s="13">
        <v>3</v>
      </c>
      <c r="B9" s="2" t="s">
        <v>18</v>
      </c>
      <c r="C9" s="2" t="s">
        <v>36</v>
      </c>
      <c r="D9" s="17">
        <f t="shared" si="0"/>
        <v>2.06</v>
      </c>
      <c r="E9" s="17">
        <v>2.06</v>
      </c>
      <c r="F9" s="17">
        <v>2.06</v>
      </c>
      <c r="G9" s="17"/>
      <c r="H9" s="18">
        <v>0</v>
      </c>
      <c r="I9" s="18"/>
      <c r="J9" s="18"/>
      <c r="K9" s="41"/>
    </row>
    <row r="10" spans="1:11" ht="94.5">
      <c r="A10" s="13">
        <v>4</v>
      </c>
      <c r="B10" s="2" t="s">
        <v>66</v>
      </c>
      <c r="C10" s="2" t="s">
        <v>37</v>
      </c>
      <c r="D10" s="17">
        <f t="shared" si="0"/>
        <v>1.01</v>
      </c>
      <c r="E10" s="17">
        <v>0.99</v>
      </c>
      <c r="F10" s="17">
        <v>0.99</v>
      </c>
      <c r="G10" s="17"/>
      <c r="H10" s="18">
        <v>0.02</v>
      </c>
      <c r="I10" s="18">
        <v>0.02</v>
      </c>
      <c r="J10" s="18"/>
      <c r="K10" s="41"/>
    </row>
    <row r="11" spans="1:11" ht="15.75">
      <c r="A11" s="13">
        <v>5</v>
      </c>
      <c r="B11" s="2" t="s">
        <v>19</v>
      </c>
      <c r="C11" s="2"/>
      <c r="D11" s="17">
        <f t="shared" si="0"/>
        <v>0.658</v>
      </c>
      <c r="E11" s="17">
        <v>0.658</v>
      </c>
      <c r="F11" s="17">
        <v>0.658</v>
      </c>
      <c r="G11" s="17"/>
      <c r="H11" s="18">
        <v>0</v>
      </c>
      <c r="I11" s="18"/>
      <c r="J11" s="18"/>
      <c r="K11" s="41" t="s">
        <v>26</v>
      </c>
    </row>
    <row r="12" spans="1:11" ht="15.75">
      <c r="A12" s="13">
        <v>6</v>
      </c>
      <c r="B12" s="2" t="s">
        <v>20</v>
      </c>
      <c r="C12" s="2"/>
      <c r="D12" s="17">
        <f t="shared" si="0"/>
        <v>1.05</v>
      </c>
      <c r="E12" s="17">
        <v>1.05</v>
      </c>
      <c r="F12" s="17">
        <v>1.05</v>
      </c>
      <c r="G12" s="17"/>
      <c r="H12" s="18">
        <v>0</v>
      </c>
      <c r="I12" s="18"/>
      <c r="J12" s="18"/>
      <c r="K12" s="41"/>
    </row>
    <row r="13" spans="1:11" ht="47.25">
      <c r="A13" s="13">
        <v>7</v>
      </c>
      <c r="B13" s="2" t="s">
        <v>21</v>
      </c>
      <c r="C13" s="2" t="s">
        <v>38</v>
      </c>
      <c r="D13" s="17">
        <f t="shared" si="0"/>
        <v>1.41</v>
      </c>
      <c r="E13" s="18">
        <v>1.41</v>
      </c>
      <c r="F13" s="18">
        <v>1.41</v>
      </c>
      <c r="G13" s="17"/>
      <c r="H13" s="18">
        <v>0</v>
      </c>
      <c r="I13" s="18"/>
      <c r="J13" s="18"/>
      <c r="K13" s="46" t="s">
        <v>27</v>
      </c>
    </row>
    <row r="14" spans="1:11" ht="47.25">
      <c r="A14" s="13">
        <v>8</v>
      </c>
      <c r="B14" s="2" t="s">
        <v>22</v>
      </c>
      <c r="C14" s="2" t="s">
        <v>39</v>
      </c>
      <c r="D14" s="17">
        <f t="shared" si="0"/>
        <v>0.989</v>
      </c>
      <c r="E14" s="18">
        <v>0.989</v>
      </c>
      <c r="F14" s="18">
        <v>0.989</v>
      </c>
      <c r="G14" s="17"/>
      <c r="H14" s="18">
        <v>0</v>
      </c>
      <c r="I14" s="18"/>
      <c r="J14" s="18"/>
      <c r="K14" s="47"/>
    </row>
    <row r="15" spans="1:11" ht="78.75">
      <c r="A15" s="13">
        <v>9</v>
      </c>
      <c r="B15" s="2" t="s">
        <v>23</v>
      </c>
      <c r="C15" s="2" t="s">
        <v>40</v>
      </c>
      <c r="D15" s="17">
        <f t="shared" si="0"/>
        <v>6.785</v>
      </c>
      <c r="E15" s="18">
        <v>6.785</v>
      </c>
      <c r="F15" s="18">
        <v>6.785</v>
      </c>
      <c r="G15" s="17"/>
      <c r="H15" s="17">
        <v>0</v>
      </c>
      <c r="I15" s="17"/>
      <c r="J15" s="17"/>
      <c r="K15" s="46" t="s">
        <v>28</v>
      </c>
    </row>
    <row r="16" spans="1:11" ht="63">
      <c r="A16" s="13">
        <v>10</v>
      </c>
      <c r="B16" s="2" t="s">
        <v>24</v>
      </c>
      <c r="C16" s="2" t="s">
        <v>40</v>
      </c>
      <c r="D16" s="17">
        <f t="shared" si="0"/>
        <v>0.24</v>
      </c>
      <c r="E16" s="18">
        <v>0.24</v>
      </c>
      <c r="F16" s="18">
        <v>0.24</v>
      </c>
      <c r="G16" s="17"/>
      <c r="H16" s="18">
        <v>0</v>
      </c>
      <c r="I16" s="18"/>
      <c r="J16" s="18"/>
      <c r="K16" s="47"/>
    </row>
    <row r="17" spans="1:11" s="5" customFormat="1" ht="15.75">
      <c r="A17" s="6"/>
      <c r="B17" s="44" t="s">
        <v>3</v>
      </c>
      <c r="C17" s="45"/>
      <c r="D17" s="19">
        <f aca="true" t="shared" si="1" ref="D17:J17">SUM(D7:D16)</f>
        <v>15.002</v>
      </c>
      <c r="E17" s="19">
        <f t="shared" si="1"/>
        <v>14.982000000000001</v>
      </c>
      <c r="F17" s="19">
        <f t="shared" si="1"/>
        <v>14.982000000000001</v>
      </c>
      <c r="G17" s="19">
        <f t="shared" si="1"/>
        <v>0</v>
      </c>
      <c r="H17" s="19">
        <f t="shared" si="1"/>
        <v>0.02</v>
      </c>
      <c r="I17" s="19">
        <f t="shared" si="1"/>
        <v>0.02</v>
      </c>
      <c r="J17" s="19">
        <f t="shared" si="1"/>
        <v>0</v>
      </c>
      <c r="K17" s="14"/>
    </row>
    <row r="48" spans="1:11" s="5" customFormat="1" ht="15.75">
      <c r="A48" s="4"/>
      <c r="B48" s="4"/>
      <c r="C48" s="4"/>
      <c r="D48" s="7"/>
      <c r="E48" s="7"/>
      <c r="F48" s="7"/>
      <c r="G48" s="7"/>
      <c r="H48" s="7"/>
      <c r="I48" s="7"/>
      <c r="J48" s="7"/>
      <c r="K48" s="8"/>
    </row>
    <row r="49" spans="1:11" s="5" customFormat="1" ht="15.75">
      <c r="A49" s="4"/>
      <c r="B49" s="4"/>
      <c r="C49" s="4"/>
      <c r="D49" s="7"/>
      <c r="E49" s="7"/>
      <c r="F49" s="7"/>
      <c r="G49" s="7"/>
      <c r="H49" s="7"/>
      <c r="I49" s="7"/>
      <c r="J49" s="7"/>
      <c r="K49" s="8"/>
    </row>
  </sheetData>
  <sheetProtection/>
  <mergeCells count="14">
    <mergeCell ref="B17:C17"/>
    <mergeCell ref="B4:B5"/>
    <mergeCell ref="C4:C5"/>
    <mergeCell ref="D4:D5"/>
    <mergeCell ref="H4:J4"/>
    <mergeCell ref="K11:K12"/>
    <mergeCell ref="K13:K14"/>
    <mergeCell ref="K15:K16"/>
    <mergeCell ref="A1:K1"/>
    <mergeCell ref="A2:K2"/>
    <mergeCell ref="F3:K3"/>
    <mergeCell ref="E4:G4"/>
    <mergeCell ref="K7:K10"/>
    <mergeCell ref="A4:A5"/>
  </mergeCells>
  <printOptions/>
  <pageMargins left="0.4" right="0.25" top="0.49" bottom="0.5" header="0.3" footer="0.3"/>
  <pageSetup horizontalDpi="600" verticalDpi="600" orientation="landscape" scale="90"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T24"/>
  <sheetViews>
    <sheetView zoomScale="85" zoomScaleNormal="85" zoomScalePageLayoutView="0" workbookViewId="0" topLeftCell="A13">
      <selection activeCell="C24" sqref="C24"/>
    </sheetView>
  </sheetViews>
  <sheetFormatPr defaultColWidth="9.140625" defaultRowHeight="15"/>
  <cols>
    <col min="1" max="1" width="3.8515625" style="4" bestFit="1" customWidth="1"/>
    <col min="2" max="2" width="26.140625" style="4" customWidth="1"/>
    <col min="3" max="3" width="37.8515625" style="4" customWidth="1"/>
    <col min="4" max="4" width="10.8515625" style="7" customWidth="1"/>
    <col min="5" max="5" width="11.7109375" style="7" customWidth="1"/>
    <col min="6" max="8" width="10.57421875" style="7" customWidth="1"/>
    <col min="9" max="9" width="12.57421875" style="7" customWidth="1"/>
    <col min="10" max="10" width="8.00390625" style="7" customWidth="1"/>
    <col min="11" max="12" width="8.8515625" style="7" customWidth="1"/>
    <col min="13" max="13" width="16.8515625" style="8" customWidth="1"/>
    <col min="14" max="16384" width="9.140625" style="4" customWidth="1"/>
  </cols>
  <sheetData>
    <row r="1" spans="1:13" ht="36" customHeight="1">
      <c r="A1" s="35" t="s">
        <v>60</v>
      </c>
      <c r="B1" s="35"/>
      <c r="C1" s="35"/>
      <c r="D1" s="35"/>
      <c r="E1" s="35"/>
      <c r="F1" s="35"/>
      <c r="G1" s="35"/>
      <c r="H1" s="35"/>
      <c r="I1" s="35"/>
      <c r="J1" s="35"/>
      <c r="K1" s="35"/>
      <c r="L1" s="35"/>
      <c r="M1" s="35"/>
    </row>
    <row r="2" spans="1:13" ht="15.75">
      <c r="A2" s="36" t="str">
        <f>'Biểu 1'!A2:K2</f>
        <v>(Kèm theo Nghị quyết số             /NQ-HĐND ngày       tháng 6 năm 2023 của HĐND tỉnh Bắc Kạn)</v>
      </c>
      <c r="B2" s="36"/>
      <c r="C2" s="36"/>
      <c r="D2" s="36"/>
      <c r="E2" s="36"/>
      <c r="F2" s="36"/>
      <c r="G2" s="36"/>
      <c r="H2" s="36"/>
      <c r="I2" s="36"/>
      <c r="J2" s="36"/>
      <c r="K2" s="36"/>
      <c r="L2" s="36"/>
      <c r="M2" s="36"/>
    </row>
    <row r="3" spans="1:13" ht="15.75">
      <c r="A3" s="9"/>
      <c r="B3" s="9"/>
      <c r="C3" s="9"/>
      <c r="D3" s="9"/>
      <c r="E3" s="9"/>
      <c r="F3" s="9"/>
      <c r="G3" s="9"/>
      <c r="H3" s="37" t="s">
        <v>7</v>
      </c>
      <c r="I3" s="37"/>
      <c r="J3" s="37"/>
      <c r="K3" s="37"/>
      <c r="L3" s="37"/>
      <c r="M3" s="37"/>
    </row>
    <row r="4" spans="1:13" s="5" customFormat="1" ht="47.25" customHeight="1">
      <c r="A4" s="42" t="s">
        <v>0</v>
      </c>
      <c r="B4" s="42" t="s">
        <v>1</v>
      </c>
      <c r="C4" s="42" t="s">
        <v>6</v>
      </c>
      <c r="D4" s="42" t="s">
        <v>3</v>
      </c>
      <c r="E4" s="38" t="s">
        <v>4</v>
      </c>
      <c r="F4" s="39"/>
      <c r="G4" s="39"/>
      <c r="H4" s="40"/>
      <c r="I4" s="38" t="s">
        <v>52</v>
      </c>
      <c r="J4" s="39"/>
      <c r="K4" s="40"/>
      <c r="L4" s="15"/>
      <c r="M4" s="11" t="s">
        <v>2</v>
      </c>
    </row>
    <row r="5" spans="1:13" s="5" customFormat="1" ht="48" customHeight="1">
      <c r="A5" s="43"/>
      <c r="B5" s="43"/>
      <c r="C5" s="43"/>
      <c r="D5" s="43"/>
      <c r="E5" s="11" t="s">
        <v>3</v>
      </c>
      <c r="F5" s="11" t="s">
        <v>8</v>
      </c>
      <c r="G5" s="11" t="s">
        <v>9</v>
      </c>
      <c r="H5" s="16" t="s">
        <v>53</v>
      </c>
      <c r="I5" s="11" t="s">
        <v>3</v>
      </c>
      <c r="J5" s="11" t="s">
        <v>8</v>
      </c>
      <c r="K5" s="11" t="s">
        <v>9</v>
      </c>
      <c r="L5" s="16" t="s">
        <v>53</v>
      </c>
      <c r="M5" s="11"/>
    </row>
    <row r="6" spans="1:13" ht="60.75" customHeight="1">
      <c r="A6" s="1">
        <v>1</v>
      </c>
      <c r="B6" s="1">
        <v>2</v>
      </c>
      <c r="C6" s="1">
        <v>3</v>
      </c>
      <c r="D6" s="1" t="s">
        <v>62</v>
      </c>
      <c r="E6" s="1" t="s">
        <v>61</v>
      </c>
      <c r="F6" s="1">
        <v>6</v>
      </c>
      <c r="G6" s="1">
        <v>7</v>
      </c>
      <c r="H6" s="1">
        <v>8</v>
      </c>
      <c r="I6" s="1" t="s">
        <v>63</v>
      </c>
      <c r="J6" s="1">
        <v>10</v>
      </c>
      <c r="K6" s="1">
        <v>11</v>
      </c>
      <c r="L6" s="1">
        <v>12</v>
      </c>
      <c r="M6" s="1">
        <v>13</v>
      </c>
    </row>
    <row r="7" spans="1:13" s="22" customFormat="1" ht="78.75">
      <c r="A7" s="20">
        <v>1</v>
      </c>
      <c r="B7" s="21" t="s">
        <v>65</v>
      </c>
      <c r="C7" s="21" t="s">
        <v>64</v>
      </c>
      <c r="D7" s="29">
        <v>124</v>
      </c>
      <c r="E7" s="29">
        <v>103</v>
      </c>
      <c r="F7" s="29">
        <v>42</v>
      </c>
      <c r="G7" s="29">
        <v>40</v>
      </c>
      <c r="H7" s="29">
        <v>21</v>
      </c>
      <c r="I7" s="29">
        <v>21</v>
      </c>
      <c r="J7" s="29">
        <v>1</v>
      </c>
      <c r="K7" s="29">
        <v>16</v>
      </c>
      <c r="L7" s="29">
        <v>4</v>
      </c>
      <c r="M7" s="21" t="s">
        <v>55</v>
      </c>
    </row>
    <row r="8" spans="1:13" s="22" customFormat="1" ht="236.25">
      <c r="A8" s="20">
        <v>2</v>
      </c>
      <c r="B8" s="21" t="s">
        <v>50</v>
      </c>
      <c r="C8" s="23" t="s">
        <v>51</v>
      </c>
      <c r="D8" s="30">
        <v>105</v>
      </c>
      <c r="E8" s="31">
        <v>98</v>
      </c>
      <c r="F8" s="31">
        <v>33</v>
      </c>
      <c r="G8" s="31"/>
      <c r="H8" s="30">
        <v>65</v>
      </c>
      <c r="I8" s="31">
        <v>7</v>
      </c>
      <c r="J8" s="31">
        <v>2</v>
      </c>
      <c r="K8" s="31"/>
      <c r="L8" s="31">
        <v>5</v>
      </c>
      <c r="M8" s="21" t="s">
        <v>54</v>
      </c>
    </row>
    <row r="9" spans="1:13" s="24" customFormat="1" ht="47.25">
      <c r="A9" s="20">
        <v>3</v>
      </c>
      <c r="B9" s="21" t="s">
        <v>14</v>
      </c>
      <c r="C9" s="21" t="s">
        <v>15</v>
      </c>
      <c r="D9" s="29">
        <f>E9+I9</f>
        <v>22.37</v>
      </c>
      <c r="E9" s="29">
        <f>F9+H9</f>
        <v>14.510000000000002</v>
      </c>
      <c r="F9" s="29">
        <v>3.12</v>
      </c>
      <c r="G9" s="29"/>
      <c r="H9" s="29">
        <v>11.39</v>
      </c>
      <c r="I9" s="29">
        <f>J9+K9</f>
        <v>7.86</v>
      </c>
      <c r="J9" s="29"/>
      <c r="K9" s="29">
        <v>7.86</v>
      </c>
      <c r="L9" s="29"/>
      <c r="M9" s="21" t="s">
        <v>56</v>
      </c>
    </row>
    <row r="10" spans="1:20" s="22" customFormat="1" ht="63">
      <c r="A10" s="20">
        <v>4</v>
      </c>
      <c r="B10" s="25" t="s">
        <v>29</v>
      </c>
      <c r="C10" s="23" t="s">
        <v>41</v>
      </c>
      <c r="D10" s="30">
        <f>E10+I10</f>
        <v>2.14</v>
      </c>
      <c r="E10" s="31">
        <f>F10+H10</f>
        <v>2.14</v>
      </c>
      <c r="F10" s="31">
        <v>2.14</v>
      </c>
      <c r="G10" s="31"/>
      <c r="H10" s="30"/>
      <c r="I10" s="31"/>
      <c r="J10" s="31"/>
      <c r="K10" s="31"/>
      <c r="L10" s="31"/>
      <c r="M10" s="26" t="s">
        <v>59</v>
      </c>
      <c r="T10" s="27"/>
    </row>
    <row r="11" spans="1:20" s="22" customFormat="1" ht="63">
      <c r="A11" s="20">
        <v>5</v>
      </c>
      <c r="B11" s="21" t="s">
        <v>30</v>
      </c>
      <c r="C11" s="23" t="s">
        <v>43</v>
      </c>
      <c r="D11" s="30">
        <f>E11+I11</f>
        <v>0.53</v>
      </c>
      <c r="E11" s="31">
        <f>F11+H11</f>
        <v>0.53</v>
      </c>
      <c r="F11" s="31">
        <v>0.53</v>
      </c>
      <c r="G11" s="31"/>
      <c r="H11" s="30"/>
      <c r="I11" s="31"/>
      <c r="J11" s="31"/>
      <c r="K11" s="31"/>
      <c r="L11" s="31"/>
      <c r="M11" s="26" t="s">
        <v>59</v>
      </c>
      <c r="T11" s="27"/>
    </row>
    <row r="12" spans="1:20" s="22" customFormat="1" ht="126">
      <c r="A12" s="20">
        <v>6</v>
      </c>
      <c r="B12" s="21" t="s">
        <v>31</v>
      </c>
      <c r="C12" s="23" t="s">
        <v>42</v>
      </c>
      <c r="D12" s="30">
        <f>E12+I12</f>
        <v>0.55</v>
      </c>
      <c r="E12" s="31">
        <f>F12+H12</f>
        <v>0.55</v>
      </c>
      <c r="F12" s="31">
        <v>0.55</v>
      </c>
      <c r="G12" s="31"/>
      <c r="H12" s="30"/>
      <c r="I12" s="31"/>
      <c r="J12" s="31"/>
      <c r="K12" s="31"/>
      <c r="L12" s="31"/>
      <c r="M12" s="26" t="s">
        <v>59</v>
      </c>
      <c r="T12" s="27"/>
    </row>
    <row r="13" spans="1:20" s="22" customFormat="1" ht="63">
      <c r="A13" s="20">
        <v>7</v>
      </c>
      <c r="B13" s="21" t="s">
        <v>32</v>
      </c>
      <c r="C13" s="23" t="s">
        <v>44</v>
      </c>
      <c r="D13" s="30">
        <f>E13+I13</f>
        <v>0.069</v>
      </c>
      <c r="E13" s="31">
        <f>F13+H13</f>
        <v>0.069</v>
      </c>
      <c r="F13" s="31">
        <v>0.069</v>
      </c>
      <c r="G13" s="31"/>
      <c r="H13" s="30"/>
      <c r="I13" s="31"/>
      <c r="J13" s="31"/>
      <c r="K13" s="31"/>
      <c r="L13" s="31"/>
      <c r="M13" s="26" t="s">
        <v>59</v>
      </c>
      <c r="T13" s="27"/>
    </row>
    <row r="14" spans="1:13" s="22" customFormat="1" ht="63">
      <c r="A14" s="20">
        <v>8</v>
      </c>
      <c r="B14" s="21" t="s">
        <v>48</v>
      </c>
      <c r="C14" s="23" t="s">
        <v>49</v>
      </c>
      <c r="D14" s="30">
        <v>37.75</v>
      </c>
      <c r="E14" s="31">
        <v>37.75</v>
      </c>
      <c r="F14" s="31">
        <v>37.75</v>
      </c>
      <c r="G14" s="31"/>
      <c r="H14" s="30"/>
      <c r="I14" s="31"/>
      <c r="J14" s="31"/>
      <c r="K14" s="31"/>
      <c r="L14" s="31"/>
      <c r="M14" s="26" t="s">
        <v>59</v>
      </c>
    </row>
    <row r="15" spans="1:13" s="22" customFormat="1" ht="63">
      <c r="A15" s="20">
        <v>9</v>
      </c>
      <c r="B15" s="21" t="s">
        <v>46</v>
      </c>
      <c r="C15" s="21" t="s">
        <v>47</v>
      </c>
      <c r="D15" s="30">
        <v>18</v>
      </c>
      <c r="E15" s="32">
        <v>18</v>
      </c>
      <c r="F15" s="32">
        <v>18</v>
      </c>
      <c r="G15" s="32"/>
      <c r="H15" s="32"/>
      <c r="I15" s="32"/>
      <c r="J15" s="32"/>
      <c r="K15" s="32"/>
      <c r="L15" s="32"/>
      <c r="M15" s="26" t="s">
        <v>59</v>
      </c>
    </row>
    <row r="16" spans="1:13" s="22" customFormat="1" ht="63">
      <c r="A16" s="20">
        <v>10</v>
      </c>
      <c r="B16" s="21" t="s">
        <v>33</v>
      </c>
      <c r="C16" s="23" t="s">
        <v>45</v>
      </c>
      <c r="D16" s="30">
        <f>E16+I16</f>
        <v>0.26</v>
      </c>
      <c r="E16" s="31">
        <f>F16+H16</f>
        <v>0.26</v>
      </c>
      <c r="F16" s="31">
        <v>0.26</v>
      </c>
      <c r="G16" s="31"/>
      <c r="H16" s="30"/>
      <c r="I16" s="31"/>
      <c r="J16" s="31"/>
      <c r="K16" s="31"/>
      <c r="L16" s="33"/>
      <c r="M16" s="26" t="s">
        <v>59</v>
      </c>
    </row>
    <row r="17" spans="1:13" s="5" customFormat="1" ht="15.75">
      <c r="A17" s="44" t="s">
        <v>10</v>
      </c>
      <c r="B17" s="48"/>
      <c r="C17" s="45"/>
      <c r="D17" s="34">
        <f>SUM(D7:D16)</f>
        <v>310.669</v>
      </c>
      <c r="E17" s="34">
        <f aca="true" t="shared" si="0" ref="E17:K17">SUM(E7:E16)</f>
        <v>274.80899999999997</v>
      </c>
      <c r="F17" s="34">
        <f t="shared" si="0"/>
        <v>137.41899999999998</v>
      </c>
      <c r="G17" s="34">
        <f t="shared" si="0"/>
        <v>40</v>
      </c>
      <c r="H17" s="34">
        <f t="shared" si="0"/>
        <v>97.39</v>
      </c>
      <c r="I17" s="34">
        <f t="shared" si="0"/>
        <v>35.86</v>
      </c>
      <c r="J17" s="34">
        <f t="shared" si="0"/>
        <v>3</v>
      </c>
      <c r="K17" s="34">
        <f t="shared" si="0"/>
        <v>23.86</v>
      </c>
      <c r="L17" s="34"/>
      <c r="M17" s="10"/>
    </row>
    <row r="18" spans="4:12" ht="15.75">
      <c r="D18" s="12"/>
      <c r="E18" s="12"/>
      <c r="F18" s="12"/>
      <c r="G18" s="12"/>
      <c r="H18" s="12"/>
      <c r="I18" s="12"/>
      <c r="J18" s="12"/>
      <c r="K18" s="12"/>
      <c r="L18" s="12"/>
    </row>
    <row r="24" ht="15.75">
      <c r="C24" s="28"/>
    </row>
  </sheetData>
  <sheetProtection/>
  <mergeCells count="10">
    <mergeCell ref="C4:C5"/>
    <mergeCell ref="E4:H4"/>
    <mergeCell ref="I4:K4"/>
    <mergeCell ref="D4:D5"/>
    <mergeCell ref="A17:C17"/>
    <mergeCell ref="A1:M1"/>
    <mergeCell ref="A2:M2"/>
    <mergeCell ref="H3:M3"/>
    <mergeCell ref="A4:A5"/>
    <mergeCell ref="B4:B5"/>
  </mergeCells>
  <printOptions horizontalCentered="1"/>
  <pageMargins left="0.4" right="0.25" top="0.49" bottom="0.5" header="0.3" footer="0.3"/>
  <pageSetup horizontalDpi="600" verticalDpi="600" orientation="landscape" scale="76" r:id="rId1"/>
  <headerFooter>
    <oddFooter>&amp;C&amp;P</oddFooter>
  </headerFooter>
  <rowBreaks count="1" manualBreakCount="1">
    <brk id="10" max="12"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sheetData>
    <row r="1" ht="15">
      <c r="A1">
        <f>'Biểu 1'!D17+'Biểu 2'!D17</f>
        <v>325.671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2023-06-03T11:02:14Z</cp:lastPrinted>
  <dcterms:created xsi:type="dcterms:W3CDTF">2020-11-20T00:47:07Z</dcterms:created>
  <dcterms:modified xsi:type="dcterms:W3CDTF">2023-06-03T11:28:37Z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DDYPFUVZ5X6F-6-5416</vt:lpwstr>
  </property>
  <property fmtid="{D5CDD505-2E9C-101B-9397-08002B2CF9AE}" pid="4" name="_dlc_DocIdItemGu">
    <vt:lpwstr>d8c32c2a-b82a-4f9a-ae84-fc0fd880676a</vt:lpwstr>
  </property>
  <property fmtid="{D5CDD505-2E9C-101B-9397-08002B2CF9AE}" pid="5" name="_dlc_DocIdU">
    <vt:lpwstr>https://dbdc.backan.gov.vn/_layouts/15/DocIdRedir.aspx?ID=DDYPFUVZ5X6F-6-5416, DDYPFUVZ5X6F-6-5416</vt:lpwstr>
  </property>
  <property fmtid="{D5CDD505-2E9C-101B-9397-08002B2CF9AE}" pid="6" name="MaTinB">
    <vt:lpwstr>472b3a188030b1f3</vt:lpwstr>
  </property>
</Properties>
</file>