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am 2024\Giám sát KHCN (Ban Dân tộc)\"/>
    </mc:Choice>
  </mc:AlternateContent>
  <bookViews>
    <workbookView xWindow="-120" yWindow="-120" windowWidth="29040" windowHeight="15720"/>
  </bookViews>
  <sheets>
    <sheet name="Phu luc" sheetId="1" r:id="rId1"/>
  </sheets>
  <definedNames>
    <definedName name="_xlnm._FilterDatabase" localSheetId="0" hidden="1">'Phu luc'!$A$4:$P$93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1" l="1"/>
  <c r="J88" i="1"/>
  <c r="H88" i="1"/>
  <c r="I67" i="1"/>
  <c r="J67" i="1"/>
  <c r="H67" i="1"/>
  <c r="I13" i="1"/>
  <c r="J13" i="1"/>
  <c r="I5" i="1"/>
  <c r="J5" i="1"/>
  <c r="H13" i="1"/>
  <c r="H5" i="1"/>
  <c r="Q4" i="1"/>
  <c r="U4" i="1"/>
  <c r="T4" i="1"/>
  <c r="S4" i="1"/>
  <c r="R4" i="1"/>
  <c r="I12" i="1" l="1"/>
  <c r="I94" i="1" s="1"/>
  <c r="J12" i="1"/>
  <c r="J94" i="1" s="1"/>
  <c r="H12" i="1"/>
  <c r="H94" i="1" s="1"/>
  <c r="V4" i="1"/>
</calcChain>
</file>

<file path=xl/comments1.xml><?xml version="1.0" encoding="utf-8"?>
<comments xmlns="http://schemas.openxmlformats.org/spreadsheetml/2006/main">
  <authors>
    <author>DELL</author>
  </authors>
  <commentList>
    <comment ref="F45" authorId="0" shapeId="0">
      <text>
        <r>
          <rPr>
            <b/>
            <sz val="9"/>
            <color indexed="81"/>
            <rFont val="Tahoma"/>
            <family val="2"/>
          </rPr>
          <t>DELL:</t>
        </r>
        <r>
          <rPr>
            <sz val="9"/>
            <color indexed="81"/>
            <rFont val="Tahoma"/>
            <family val="2"/>
          </rPr>
          <t xml:space="preserve">
Gia hạn 3 tháng</t>
        </r>
      </text>
    </comment>
    <comment ref="F66" authorId="0" shapeId="0">
      <text>
        <r>
          <rPr>
            <b/>
            <sz val="9"/>
            <color indexed="81"/>
            <rFont val="Tahoma"/>
            <family val="2"/>
          </rPr>
          <t>DELL:</t>
        </r>
        <r>
          <rPr>
            <sz val="9"/>
            <color indexed="81"/>
            <rFont val="Tahoma"/>
            <family val="2"/>
          </rPr>
          <t xml:space="preserve">
Gia hạn 3 tháng</t>
        </r>
      </text>
    </comment>
    <comment ref="F85" authorId="0" shapeId="0">
      <text>
        <r>
          <rPr>
            <b/>
            <sz val="9"/>
            <color indexed="81"/>
            <rFont val="Tahoma"/>
            <family val="2"/>
          </rPr>
          <t>DELL:</t>
        </r>
        <r>
          <rPr>
            <sz val="9"/>
            <color indexed="81"/>
            <rFont val="Tahoma"/>
            <family val="2"/>
          </rPr>
          <t xml:space="preserve">
Gia hạn 6 tháng</t>
        </r>
      </text>
    </comment>
    <comment ref="C93" authorId="0" shapeId="0">
      <text>
        <r>
          <rPr>
            <b/>
            <sz val="9"/>
            <color indexed="81"/>
            <rFont val="Tahoma"/>
            <family val="2"/>
          </rPr>
          <t>DELL:</t>
        </r>
        <r>
          <rPr>
            <sz val="9"/>
            <color indexed="81"/>
            <rFont val="Tahoma"/>
            <family val="2"/>
          </rPr>
          <t xml:space="preserve">
Thay đổi Chủ nhiệm</t>
        </r>
      </text>
    </comment>
  </commentList>
</comments>
</file>

<file path=xl/sharedStrings.xml><?xml version="1.0" encoding="utf-8"?>
<sst xmlns="http://schemas.openxmlformats.org/spreadsheetml/2006/main" count="796" uniqueCount="479">
  <si>
    <t>STT</t>
  </si>
  <si>
    <t>Tên đề tài, dự án</t>
  </si>
  <si>
    <t>Tên chủ nhiệm, địa chỉ</t>
  </si>
  <si>
    <t>Thời gian thực hiện</t>
  </si>
  <si>
    <t>Thời gian nghiệm thu</t>
  </si>
  <si>
    <t>Đơn vị nhận chuyển giao, năm chuyển giao</t>
  </si>
  <si>
    <t>A</t>
  </si>
  <si>
    <t>ĐỀ TÀI, DỰ ÁN CẤP QUỐC GIA DO ĐỊA PHƯƠNG QUẢN LÝ</t>
  </si>
  <si>
    <t>B</t>
  </si>
  <si>
    <t>ĐỀ TÀI, DỰ ÁN CẤP TỈNH</t>
  </si>
  <si>
    <t>I</t>
  </si>
  <si>
    <t>Đề tài, dự án đã hoàn thành</t>
  </si>
  <si>
    <t>II</t>
  </si>
  <si>
    <t>Đề tài, dự án đang thực hiện, chưa nghiệm thu</t>
  </si>
  <si>
    <t>Đơn vị thực hiện</t>
  </si>
  <si>
    <t xml:space="preserve"> TỔNG HỢP SỐ LIỆU THỰC HIỆN CÁC ĐỀ TÀI, DỰ ÁN KHOA HỌC CÔNG NGHỆ TỪ NĂM 2017 ĐẾN NAY</t>
  </si>
  <si>
    <t>Ghi chú</t>
  </si>
  <si>
    <t>Nguyễn Thị Liễu</t>
  </si>
  <si>
    <t>HTX Kim Lư</t>
  </si>
  <si>
    <t>02/2021-01/2024</t>
  </si>
  <si>
    <t>KS. Hoàng Văn Kiệm</t>
  </si>
  <si>
    <t>Phòng Nông nghiệp và Phát triển nông thôn huyện Bạch Thông</t>
  </si>
  <si>
    <t>1/2018-12/2020</t>
  </si>
  <si>
    <t>UBND huyện Bạch Thông</t>
  </si>
  <si>
    <t>Nhân rộng tốt</t>
  </si>
  <si>
    <t>KS. Vũ Thị Bích Yên</t>
  </si>
  <si>
    <t>Trung tâm Dịch vụ NN huyện Chợ Mới (Hỗ trợ ứng dụng công nghệ: Viện KHKT NLN miền núi phía Bắc)</t>
  </si>
  <si>
    <t>01/2022-12/2024</t>
  </si>
  <si>
    <t>Thạc sỹ Trần Mạnh Trường</t>
  </si>
  <si>
    <t>Viện Khoa học Thủy lợi Việt Nam, Bộ Nông nghiệp và Phát triển nông thôn</t>
  </si>
  <si>
    <t>4/2020- 3/2023</t>
  </si>
  <si>
    <t>TS. Nguyễn Đắc Bình Minh</t>
  </si>
  <si>
    <t>Viện Nghiên cứu và Phát triển Vùng</t>
  </si>
  <si>
    <t>01/2022 -12/2024</t>
  </si>
  <si>
    <t>Ứng dụng khoa học và công nghệ phát triển cây cam sành tại Bắc Kạn (Thuộc Chương trình Nông thôn miền núi ủy quyền địa phương quản lý, bắtđầu thực hiện từ năm 2018)</t>
  </si>
  <si>
    <t>Ứng dụng KH&amp;CN xây dựng mô hình thâm canh và nhân giống Hồng không hạt Na Rì, tỉnh Bắc Kạn (Thuộc Chương trình Nông thôn miền núi ủy quyền địa phương quản lý, bắt đầu thực hiện từ năm 2021)</t>
  </si>
  <si>
    <t>Ứng dụng tiến bộ khoa học kỹ thuật xây dựng mô hình trồng, thâm canh, cải tạo gắn với cơ sở chế biến sản phẩm chè Shan tuyết tại huyện Chợ Mới, tỉnh Bắc Kạn (Thuộc Chương trình Nông thôn miền núi ủy quyền địa phương quản lý, bắt đầu thực hiện từ năm 2022)</t>
  </si>
  <si>
    <t>Tỉnh Bắc Kạn đối ứng: 800 triệu</t>
  </si>
  <si>
    <t>Nghiên cứu khả năng thích ứng của một số giống thuốc lá tại tỉnh Bắc Kạn</t>
  </si>
  <si>
    <t>TS. Vũ Thị Bản</t>
  </si>
  <si>
    <t>Công ty Cổ phần Hoàng Liên Sơn</t>
  </si>
  <si>
    <t>1/2014 - 12/2016</t>
  </si>
  <si>
    <t>Xây dựng mô hình trồng cam Xã Đoài tại tỉnh Bắc Kạn</t>
  </si>
  <si>
    <t>TS. Nguyễn Quốc Hùng</t>
  </si>
  <si>
    <t>Viện Nghiên cứu Rau Quả</t>
  </si>
  <si>
    <t>6/2014 - 6/2017</t>
  </si>
  <si>
    <t>Xây dựng mô hình phát triển cam quýt tại xã Thượng Ân, huyện Ngân Sơn, tỉnh Bắc Kạn.</t>
  </si>
  <si>
    <t>KS. Hà Tấn Tùng</t>
  </si>
  <si>
    <t>UBND huyện Ngân Sơn</t>
  </si>
  <si>
    <t>10/2014 - 10/2017</t>
  </si>
  <si>
    <t>Ứng dụng tiến bộ kỹ thuật nuôi thử nghiệm cá Chày tại tỉnh Bắc Kạn</t>
  </si>
  <si>
    <t>KS. Hoàng Thị Hiếu</t>
  </si>
  <si>
    <t>Sở Nông nghiệp và Phát triển nông thôn tỉnh Bắc Kạn</t>
  </si>
  <si>
    <t>1/2015 -2/2016</t>
  </si>
  <si>
    <t>Xây dựng mô hình trồng thuốc lá vụ Thu - Đông trên địa bàn huyện Chợ Mới,  tỉnh Bắc Kạn</t>
  </si>
  <si>
    <t>KS. Nguyễn Trọng Khải</t>
  </si>
  <si>
    <t>8/2015-3/2017</t>
  </si>
  <si>
    <t>Nghiên cứu, phát triển cây rau Bò khai tại xã Ân Tình huyện Na Rì, tỉnh Bắc Kạn</t>
  </si>
  <si>
    <t>ThS. Phạm Ngọc Thịnh</t>
  </si>
  <si>
    <t>Phòng Nông nghiệp huyện Na Rì</t>
  </si>
  <si>
    <t>10/2015-4/2018</t>
  </si>
  <si>
    <t>ThS. Đào Thanh Tùng</t>
  </si>
  <si>
    <t>Trung tâm ứng dung tiến bộ KHCN Bắc Kạn</t>
  </si>
  <si>
    <t>1/2016-12/ 2018</t>
  </si>
  <si>
    <t>Xây dựng mô hình sản xuất quýt bền vững theo hướng VietGap</t>
  </si>
  <si>
    <t>TS. Nguyễn Văn Dũng</t>
  </si>
  <si>
    <t>Viện Nghiên cứu Rau quả</t>
  </si>
  <si>
    <t>8/2016-8/2018</t>
  </si>
  <si>
    <t xml:space="preserve">Ứng dụng công nghệ cao trong sản xuất rau tại thành phố Bắc Kạn </t>
  </si>
  <si>
    <t>GS.TS Trần Khắc Thi</t>
  </si>
  <si>
    <t>Viện Nghiên cứu và Phát triển công nghệ nông lâm nghiệp Thành Tây</t>
  </si>
  <si>
    <t>11/2016-12/2018</t>
  </si>
  <si>
    <t>Ứng dụng KH&amp;CN sản xuất lê tại Bắc Kạn</t>
  </si>
  <si>
    <t>PGS.TS. Đào Thanh Vân</t>
  </si>
  <si>
    <t>Trung tâm nghiên cứu cây trồng ôn đới miền núi phía Bắc Việt Nam - Trường Đại học Nông lâm Thái Nguyên</t>
  </si>
  <si>
    <t>01/2017-12/2021</t>
  </si>
  <si>
    <t>Dự án: Ứng dụng KHCN phát triển bưởi Diễn tại huyện Chợ Mới, tỉnh Bắc Kạn</t>
  </si>
  <si>
    <t>ThS. Võ Văn Thắng</t>
  </si>
  <si>
    <t>01/2017-12/2020</t>
  </si>
  <si>
    <t>Dự án: Ứng dụng KHCN tổ chức sản xuất, chế biến và tiêu thụ chè Shan tuyết tại xã Bằng Phúc, huyện Chợ Đồn, tỉnh Bắc Kạn</t>
  </si>
  <si>
    <t>TS. Lưu Ngọc Quyến</t>
  </si>
  <si>
    <t>Viện Khoa học Kỹ thuật nông lâm nghiệp miền núi phía Bắc</t>
  </si>
  <si>
    <t>01/2017 - 12/2018</t>
  </si>
  <si>
    <t>Dự án: Phát triển sản xuất một số cây trồng hàng hóa góp phần nâng cao thu nhập cho nông hộ tại huyện Chợ Đồn, tỉnh Bắc Kạn</t>
  </si>
  <si>
    <t>KS. Ma Đình Tranh</t>
  </si>
  <si>
    <t>Trung tâm Dịch vụ Nông nghiệp huyện Chợ Đồn</t>
  </si>
  <si>
    <t>3/2017-6/2020</t>
  </si>
  <si>
    <t>Đề tài: Khảo nghiệm tuyển chọn một số giống lúa chất lượng cao, năng suất khá, phù hợp với điều kiện tỉnh Bắc Kạn</t>
  </si>
  <si>
    <t>ThS. Trịnh Thị Thanh Hương</t>
  </si>
  <si>
    <t>Trung tâm Thực nghiệm sinh học nông nghiệp Công nghệ cao (Viện Di truyền)</t>
  </si>
  <si>
    <t>6/2017-9/2019</t>
  </si>
  <si>
    <t>Xây dựng mô hình hợp tác xã kiểu  mới trong sản xuất, chế biến, tiêu thụ một số sản phẩm hàng hóa trong sản xuất nông nghiệp tại tỉnh Bắc Kạn</t>
  </si>
  <si>
    <t>TS. Nguyễn Thị Lan Anh</t>
  </si>
  <si>
    <t>Đại học Thái Nguyên</t>
  </si>
  <si>
    <t>9/2017-8/2019</t>
  </si>
  <si>
    <t>Nghiên cứu thử nghiệm, xây dựng lò sấy thuốc lá tiết kiệm nhiên liệu, nâng cao chất lượng thuốc lá sau sấy</t>
  </si>
  <si>
    <t>TS. Nguyễn Tường Vân</t>
  </si>
  <si>
    <t>5/2017-12/2018</t>
  </si>
  <si>
    <t>Nghiên cứu đặc điểm sinh học và kỹ thuật gây, trồng cây Chè hoa vàng tại tỉnh Bắc Kạn</t>
  </si>
  <si>
    <t>TS. Trần Đình Hà</t>
  </si>
  <si>
    <t>Trung tâm Nghiên cứu cây trồng ôn đới miền núi phía Bắc Việt Nam - Trường Đại học Nông lâm Thái Nguyên</t>
  </si>
  <si>
    <t>1/2018 - 12/2020</t>
  </si>
  <si>
    <t>Ứng dụng khoa học công nghệ trong tuyển chọn cây ưu tú và phát triển cây mơ vàng tại tỉnh Bắc Kạn</t>
  </si>
  <si>
    <t>TS. Ngô Hồng Bình</t>
  </si>
  <si>
    <t>Điều tra đánh giá thực trạng và đề xuất giải pháp cải tạo vườn mận không đồng đều, năng suất thấp tại huyện Pác Nặm, Ba Bể tỉnh Bắc Kạn</t>
  </si>
  <si>
    <t>ThS. Nguyễn Văn Tuấn</t>
  </si>
  <si>
    <t>Trung tâm Ứng dụng KH-CN và TĐC - Sở Khoa học và Công nghệ</t>
  </si>
  <si>
    <t>9/2018-9/2021</t>
  </si>
  <si>
    <t>Dự án: Ứng dụng tiến bộ kĩ thuật cải tạo và phát triển vùng sản xuất chè hàng hóa tại tỉnh Bắc Kạn</t>
  </si>
  <si>
    <t>TS. Nguyễn Ngọc Bình</t>
  </si>
  <si>
    <t>3/2019 - 10/2021</t>
  </si>
  <si>
    <t>Dự án: Ứng dụng KH&amp;CN trồng và bao tiêu sản phẩm cây Cà gai leo tại tỉnh Bắc Kạn</t>
  </si>
  <si>
    <t>KS. Vũ Thị Hằng</t>
  </si>
  <si>
    <t>Công ty Cổ phần Đầu tư thương mại XNK Thái Hưng</t>
  </si>
  <si>
    <t>6/2019 -10/2023</t>
  </si>
  <si>
    <t>Phục tráng giống bí thơm  Ba Bể đảm bảo năng suất cao, chất lượng tốt</t>
  </si>
  <si>
    <t>GS.TS. Đặng Văn Minh</t>
  </si>
  <si>
    <t>Trường Đại học Nông lâm - Đại học Thái Nguyên</t>
  </si>
  <si>
    <t>7/2019 - 6/2022</t>
  </si>
  <si>
    <t>Dự án: Ứng dụng KH&amp;CN trong bảo quản và chế biến nhằm đa dạng hóa, nâng cao giá trị sản phẩm chuối tây Bắc Kạn</t>
  </si>
  <si>
    <t>TS. Phạm Bằng Phương</t>
  </si>
  <si>
    <t>Trường Đại học Nông lâm-Đại học Thái Nguyên</t>
  </si>
  <si>
    <t>7/2019 - 6/2023</t>
  </si>
  <si>
    <t>TS. Hoàng Thanh Lộc</t>
  </si>
  <si>
    <t>Viện Cải thiện giống và Phát triển lâm sản</t>
  </si>
  <si>
    <t>01/2020-12/2023</t>
  </si>
  <si>
    <t>Đề tài: Nghiên cứu trồng thử ngiệm Gừng trâu, củ kiệu, dưa chuột giống Nhật Bản làm nguyên liệu cho Công ty TNHH Việt Nam Misaki</t>
  </si>
  <si>
    <t>TS. Bùi Văn Quang</t>
  </si>
  <si>
    <t>6/2020-6/2022</t>
  </si>
  <si>
    <t xml:space="preserve">Dự án: Ứng dụng KH&amp;CN xây dựng mô hình trồng  và chế biến dược liệu (Hoài Sơn và Địa Hoàng) theo chuỗi giá trị tại Bắc Kạn </t>
  </si>
  <si>
    <t>TS. Hà Minh Tuân</t>
  </si>
  <si>
    <t>01/2020-12/2021</t>
  </si>
  <si>
    <t xml:space="preserve">Dự án: Hoàn thiện quy trình sản xuất tinh dầu và phát triển sản phẩm trà hòa tan từ quả quýt Bắc Kạn </t>
  </si>
  <si>
    <t xml:space="preserve">PGS.TS Trần Văn Ơn </t>
  </si>
  <si>
    <t>HTX Hương Ngàn</t>
  </si>
  <si>
    <t>5/2020  -12/2021</t>
  </si>
  <si>
    <t>Dự án: Ứng dụng KH&amp;CN trong tuyển chọn và nhân giống vịt bầu cổ xanh gắn với chuỗi liên kết tiêu thụ sản phẩm</t>
  </si>
  <si>
    <t>ThS Hoàng Văn Hùng</t>
  </si>
  <si>
    <t>Trung Tâm Khuyến nông tỉnh Bắc Kạn</t>
  </si>
  <si>
    <t>4/2020-02/2023</t>
  </si>
  <si>
    <t>Đề tài: Nghiên cứu các biện pháp cải tạo, thâm canh và phòng trừ sâu bệnh trên cây Hồng không hạt Bắc Kạn</t>
  </si>
  <si>
    <t>Lê Thị Tuyết Nhung</t>
  </si>
  <si>
    <t>Viện Bảo vệ thực vật</t>
  </si>
  <si>
    <t>5/2020-12/2023</t>
  </si>
  <si>
    <t>Ứng dụng công nghệ sinh học xây dựng mô hình nuôi trồng nấm dược liệu Linh Chi (Ganodema lucidum), nấm Vân Chi (Trametes versicolor) từ nguyên liệu ngọn, cành cây Keo tại tỉnh Bắc Kạn</t>
  </si>
  <si>
    <t>CN. Lăng Ngọc Viên</t>
  </si>
  <si>
    <t>Trung tâm ứng dụng Khoa học - Công nghệ và Tiêu chuẩn đo lường chất lượng tỉnh Bắc Kạn</t>
  </si>
  <si>
    <t>01/2021-3/2022</t>
  </si>
  <si>
    <t>Nghiên cứu tuyển chọn chủng vi sinh vật gốc và sản xuất thử nghiệm chế phẩm sinh học phục vụ sản xuất rau hữu cơ tại tỉnh Bắc Kạn</t>
  </si>
  <si>
    <t>ThS. .Lâm Thị Hải Yến</t>
  </si>
  <si>
    <t>01/2021-3/2023</t>
  </si>
  <si>
    <t>2017</t>
  </si>
  <si>
    <t>2018</t>
  </si>
  <si>
    <t>2019</t>
  </si>
  <si>
    <t>2021</t>
  </si>
  <si>
    <t>2023</t>
  </si>
  <si>
    <t>Lĩnh vực khoa học nông nghiệp</t>
  </si>
  <si>
    <t>Đề tài: Nghiên cứu trồng và chế biến cây Giảo Cổ Lam (Ghinostemma Pubescens) tại tỉnh Bắc Kạn</t>
  </si>
  <si>
    <t>GS.TS. Đặng Kim Vui</t>
  </si>
  <si>
    <t>Viện Kinh tế y tế và các vấn đề xã hội-Đại học Thái Nguyên.</t>
  </si>
  <si>
    <t>7/2015-12/2017</t>
  </si>
  <si>
    <t>TS. Nguyễn Đình Học</t>
  </si>
  <si>
    <t>Sở Y tế tỉnh Bắc Kạn</t>
  </si>
  <si>
    <t>3/2018-2/2019</t>
  </si>
  <si>
    <t>BSCKII. Tạc Văn Nam</t>
  </si>
  <si>
    <t>5/2018-4/2020</t>
  </si>
  <si>
    <t>Dự án: Xây dựng mô hình quản lý người bệnh tăng huyết áp và đái tháo đường theo nguyên lý y học gia đình tại tỉnh Bắc Kạn.</t>
  </si>
  <si>
    <t>Nguyễn Tiến Tôn</t>
  </si>
  <si>
    <t>Trung tâm kiểm soát bệnh tật tỉnh Bắc Kạn</t>
  </si>
  <si>
    <t>03/2021-02/2023</t>
  </si>
  <si>
    <t>2020</t>
  </si>
  <si>
    <t>PGS.TS. Đỗ Thị Lan</t>
  </si>
  <si>
    <t>Trường Đại học Nông lâm Thái Nguyên</t>
  </si>
  <si>
    <t>01/2017-12/2017</t>
  </si>
  <si>
    <t>Dự án: Ứng dụng CNTT trong công tác quản lý môi trường tỉnh Bắc Kạn</t>
  </si>
  <si>
    <t>ThS. Nguyễn Văn Hiểu</t>
  </si>
  <si>
    <t>8/2017-7/2018</t>
  </si>
  <si>
    <t>Dự án: Ứng dụng CNTT trong công tác quản lý và cung cấp thông tin trực tuyến về thời tiết và thiên tai trên địa bàn tỉnh Bắc Kạn</t>
  </si>
  <si>
    <t>KS. Vũ Hồng Quân</t>
  </si>
  <si>
    <t>Trung tâm Nghiên cứu Địa tin  học - Đại học Nông lâm Thái Nguyên</t>
  </si>
  <si>
    <t>6/2019 - 6/2021</t>
  </si>
  <si>
    <t>TS. Nguyễn Văn Hiểu</t>
  </si>
  <si>
    <t>Trung tâm Nghiên cứu địa tin học, Trường Đại học Nông Lâm Thái Nguyên (Sở Nông nghiệp và PTNT đặt hàng)</t>
  </si>
  <si>
    <t>01/2021 -04/2023</t>
  </si>
  <si>
    <t>KS. Phạm Thái Hoàng</t>
  </si>
  <si>
    <t>Trung tâm Công nghệ thông tin và Truyền thông tỉnh Bắc Kạn</t>
  </si>
  <si>
    <t>1/2021 - 6/2022</t>
  </si>
  <si>
    <t>Dự án: Xây dựng hệ thống thông tin Hợp tác xã trực tuyến phục vụ công tác quản lý Nhà nước và phát triển kinh tế tập thể trên địa bàn tỉnh Bắc Kạn</t>
  </si>
  <si>
    <t>KS. Trần Ngọc Anh</t>
  </si>
  <si>
    <t>Trung tâm Nghiên cứu Địa tin học - Trường Đại học Nông Lâm Thái Nguyên</t>
  </si>
  <si>
    <t>4/2022-9/2023</t>
  </si>
  <si>
    <t xml:space="preserve">Thực trạng và một số giải pháp nâng cao hiệu quả công tác dân vận chính quyền xã, phường, thị trấn tỉnh Bắc Kạn   </t>
  </si>
  <si>
    <t>ThS. Trần Thị Lộc</t>
  </si>
  <si>
    <t>Đề tài: Nâng cao hiệu quả quản lý nhà nước về an ninh trật tự trong vùng đồng bào dân tộc thiểu số ít người trên địa bàn tỉnh Bắc Kạn</t>
  </si>
  <si>
    <t>ThS. Dương Văn Tính</t>
  </si>
  <si>
    <t>Công an tỉnh Bắc Kạn</t>
  </si>
  <si>
    <t>PGS.TS. Trần Viết Khanh</t>
  </si>
  <si>
    <t>CN. Hà Văn Trường</t>
  </si>
  <si>
    <t>Sở Văn hóa - Thể thao và Du lịch</t>
  </si>
  <si>
    <t xml:space="preserve">Đề tài: Nghiên cứu đề xuất giải pháp thực hiện cơ chế tự chủ trong các đơn vị sự nghiệp công lập cấp tỉnh trên địa bàn tỉnh Bắc Kạn </t>
  </si>
  <si>
    <t>Hoàng Thị Hằng, Nguyễn Trọng Cơ</t>
  </si>
  <si>
    <t>Sở Tài chính Bắc Kạn, Học Viện Tài Chính quốc gia</t>
  </si>
  <si>
    <t>Đề tài: Nâng cao chất lượng công tác pháp chế phục vụ phát triển kinh tế - xã hội trên địa bàn tỉnh Bắc Kạn.</t>
  </si>
  <si>
    <t>Hồ Thị Kim Ngân, Phạm Quốc Trung</t>
  </si>
  <si>
    <t>Sở Tư pháp Bắc Kạn</t>
  </si>
  <si>
    <t>Đề tài: Nghiên cứu thực trạng và đề xuất giải pháp nâng cao chất lượng công tác tuyên giáo cơ sở tỉnh Bắc Kạn</t>
  </si>
  <si>
    <t>Ban Tuyên giáo Tỉnh ủy</t>
  </si>
  <si>
    <t>7/2017 - 9/2018</t>
  </si>
  <si>
    <t>1/2018-12/2019</t>
  </si>
  <si>
    <t>10/2018-9/2020</t>
  </si>
  <si>
    <t>7/2020-12/2021</t>
  </si>
  <si>
    <t>01/2021-12/2022</t>
  </si>
  <si>
    <t>3/2022-12/2023</t>
  </si>
  <si>
    <t xml:space="preserve">Đề tài: Giải pháp xây dựng nếp sống văn hóa - văn minh đô thị trên địa bàn thành phố Bắc Kạn
</t>
  </si>
  <si>
    <t>Dự án: Bảo tồn và phát huy một số giá trị văn hóa dân tộc gắn với phát triển du lịch Ba Bể</t>
  </si>
  <si>
    <t>Dự án: Ứng dụng công nghệ GIS online xây dựng hệ thống tin cơ bản tích hợp trên Cổng Thông tin điện tử tỉnh Bắc Kạn</t>
  </si>
  <si>
    <t>Dự án: Xây dựng hệ thống thông tin ngành nông nghiệp, phục vụ công tác quản lý và phát triển KT-XH trên địa bàn tỉnh Bắc Kạn</t>
  </si>
  <si>
    <t>Dự án: Xây dựng mô hình xử lý chất thải nông thôn cấp xã của tỉnh Bắc Kạn</t>
  </si>
  <si>
    <t>Đề tài: Nghiên cứu một số giải pháp can thiệp, quản lý người nhiễm vi rút viêm gan B ở lứa tuổi thanh niên tỉnh Bắc Kạn</t>
  </si>
  <si>
    <t xml:space="preserve">Dự án: Xây dựng mô hình quản lý, chăm sóc sức khỏe người dân tại cộng đồng bằng Sổ sức khỏe điện tử
</t>
  </si>
  <si>
    <t>Sở Tư pháp</t>
  </si>
  <si>
    <t>UBND TP Bắc Kạn</t>
  </si>
  <si>
    <t>Sở Tài chính, Sở Nội vụ</t>
  </si>
  <si>
    <t xml:space="preserve">Ban Dân vận Tỉnh ủy </t>
  </si>
  <si>
    <t>Duy trì</t>
  </si>
  <si>
    <t>UBND huyện Ba Bể</t>
  </si>
  <si>
    <t>Không duy trì</t>
  </si>
  <si>
    <t>Ứng dụng khoa học - công nghệ trong phát triển một số loài lan rừng quý, có giá trị kinh tế cao tại Bắc Kạn</t>
  </si>
  <si>
    <t>Trung tâm Đào tạo, Nghiên cứu Giống cây trồng và vật nuôi - Trường Đại học Nông lâm Thái Nguyên</t>
  </si>
  <si>
    <t>Mới bàn giao nên chưa nhân rộng</t>
  </si>
  <si>
    <t>Sở NNPTNT, UBND huyện Ngân Sơn</t>
  </si>
  <si>
    <t>Sở NNPTNT, UBND huyện Na Rì</t>
  </si>
  <si>
    <t>Sở NNPTNT, UBND huyện Ba Bể</t>
  </si>
  <si>
    <t>Sở NNPTNT, UBND huyện Chợ  Mới</t>
  </si>
  <si>
    <t>Sở NNPTNT, UBND huyện Bạch Thông</t>
  </si>
  <si>
    <t>Sở NNPTNT, UBND thành phố Bắc Kạn</t>
  </si>
  <si>
    <t>Sở NNPTNT, UBND huyện Ngân Sơn, Chợ Đồn</t>
  </si>
  <si>
    <t>Sở NNPTNT, UBND huyện Chợ Mới</t>
  </si>
  <si>
    <t>Sở NNPTNT, UBND huyện Chợ Đồn</t>
  </si>
  <si>
    <t>Sở NNPTNT, UBND huyện Chợ Mới, Bạch Thông</t>
  </si>
  <si>
    <t>Sở NNPTNT, UBND huyện Ba Bể, huyện Chợ Đồn</t>
  </si>
  <si>
    <t>Sở NNPTNT, UBND huyện Ba Bể, Pác Nặm</t>
  </si>
  <si>
    <t>Sở NNPTNT, UBND huyện Ba Bể, Chợ  Mới</t>
  </si>
  <si>
    <t>Sở NNPTNT, UBND huyện Na Rì, Chợ  Mới</t>
  </si>
  <si>
    <t xml:space="preserve">Sở NNPTNT, UBND Thành phố Bắc Kạn, HTX Tân Dân, </t>
  </si>
  <si>
    <t>UBND huyện Bạch Thông, HTX Hương Ngàn</t>
  </si>
  <si>
    <t>Sở NNPTNT, UBND huyện Ba Bể, Chợ Đồn</t>
  </si>
  <si>
    <t>Sở NNPTNT, Trung tâm KHCN và Đổi mới sáng tạo</t>
  </si>
  <si>
    <t>Sở Y tế</t>
  </si>
  <si>
    <t>Sở Tài nguyên và Môi trường</t>
  </si>
  <si>
    <t>Sở NNPTNT</t>
  </si>
  <si>
    <t>Sở Thông tin và Truyền thông; TT CNTT tỉnh</t>
  </si>
  <si>
    <t>Liên minh HTX tỉnh Bắc Kạn</t>
  </si>
  <si>
    <t>Sở VHTT&amp;DL, UBND Ba Bể</t>
  </si>
  <si>
    <t>Nhân rộng tốt được ở mô hình đội văn nghệ dân gian, ẩm thực</t>
  </si>
  <si>
    <t>Đề tài: Nghiên cứu thực trạng và định hướng phát triển cây Quế (Cinnamomum cassia. Presl) tại tỉnh Bắc Kạn</t>
  </si>
  <si>
    <t xml:space="preserve">ThS. Hà Văn Năm </t>
  </si>
  <si>
    <t>Viện Nghiên cứu Sinh thái và Môi trường rừng</t>
  </si>
  <si>
    <t>3/2022-2/2024</t>
  </si>
  <si>
    <t>2024</t>
  </si>
  <si>
    <t>Chưa bàn giao do chưa hoàn thiện hồ sơ</t>
  </si>
  <si>
    <t>Lĩnh vực Khoa học y dược</t>
  </si>
  <si>
    <t xml:space="preserve">Lĩnh vực Khoa học kĩ thuật và công nghệ </t>
  </si>
  <si>
    <t>Lĩnh vực Khoa học xã hội và Nhân văn</t>
  </si>
  <si>
    <t xml:space="preserve">Dự án: Ứng dụng khoa học công nghệ trong trồng rừng gỗ lớn, hỗn loài, đa mục đích nhằm tăng năng suất, giá trị sản phẩm lâm nghiệp.  </t>
  </si>
  <si>
    <t>TS. Đặng Quang Hưng</t>
  </si>
  <si>
    <t>Viện Nghiên cứu sinh thái và Môi trường rừng - Viện KHLN Việt Nam (Sở NN&amp;PT NT đặt hàng)</t>
  </si>
  <si>
    <t>7/2019 - 6/2024</t>
  </si>
  <si>
    <t>Dự án: Xây dựng mô hình trồng cây dẻ ván tại huyện Ngân Sơn</t>
  </si>
  <si>
    <t>TS. Lê Văn Thành</t>
  </si>
  <si>
    <t>Viện Nghiên cứu sinh thái và Môi trường rừng - Viện KHLN Việt Nam (UBND huyện Ngân Sơn đặt hàng)</t>
  </si>
  <si>
    <t>7/2019-6/2024</t>
  </si>
  <si>
    <t>Đề tài: Nghiên cứu và phát triển cây Đào toáng tại xã Nam Cường, huyện Chợ Đồn</t>
  </si>
  <si>
    <t>KS. Hoàng Thị Thùy</t>
  </si>
  <si>
    <t>Trung tâm Dịch vụ nông nghiệp huyện Chợ Đồn</t>
  </si>
  <si>
    <t>4/2020-4/2024</t>
  </si>
  <si>
    <t>KS. Ngô Hồng Quang</t>
  </si>
  <si>
    <t>Viện Nghiên cứu rau quả</t>
  </si>
  <si>
    <t>01/2021-12/2024</t>
  </si>
  <si>
    <t>ThS. Nguyễn Văn Chinh</t>
  </si>
  <si>
    <t>Viện Khoa học Nông lâm nghiệp miền núi phía Bắc</t>
  </si>
  <si>
    <t>4/2021-3/2025</t>
  </si>
  <si>
    <t>Dự án: Xây dựng mô hình trồng cây ăn quả ôn đới tại một số thôn vùng cao huyện Chợ Mới, tỉnh Bắc Kạn</t>
  </si>
  <si>
    <t xml:space="preserve">ThS. Hán Thị Hồng Ngân </t>
  </si>
  <si>
    <t>Viện Khoa học kỹ thuật Nông Lâm nghiệp miền núi phía Bắc</t>
  </si>
  <si>
    <t>01/2022-12/2025</t>
  </si>
  <si>
    <t>Dự án: Điều tra, đánh giá tình hình sâu bệnh hại và xây dựng mô hình áp dụng các biện pháp phòng trừ tổng hợp trên cây Keo, Quế, Hồi tại tỉnh Bắc Kạn.</t>
  </si>
  <si>
    <t>ThS. Nguyễn Văn Thành</t>
  </si>
  <si>
    <t>Trung tâm Nghiên cứu Bảo vệ rừng, Viện KHLN VN</t>
  </si>
  <si>
    <t>3/2022-02/2025</t>
  </si>
  <si>
    <t>Dự án: Ứng dụng tiến bộ kỹ thuật xây dựng mô hình trang trại chăn nuôi bò lai sinh sản khép kín đảm bảo an toàn sinh học</t>
  </si>
  <si>
    <t>ThS. Nguyễn Ngọc Lương</t>
  </si>
  <si>
    <t>Viện Chăn nuôi, Bộ Nông nghiệp và Phát triển nông thôn</t>
  </si>
  <si>
    <t>6/2023-5/2026</t>
  </si>
  <si>
    <t>ThS. Vũ Văn Thuận</t>
  </si>
  <si>
    <t>Trung tâm Nghiên cứu và Chuyển giao kỹ thuật lâm sinh, Viện Nghiên cứu Lâm sinh</t>
  </si>
  <si>
    <t>6/2023-5/2027</t>
  </si>
  <si>
    <t>Đề tài: Nghiên cứu nhân giống và gây trồng loài cây sau sau theo hướng chuỗi giá trị đa mục đích trên địa bàn huyện Ngân Sơn, tỉnh Bắc Kạn</t>
  </si>
  <si>
    <t>TS. Đoàn Đình Tam</t>
  </si>
  <si>
    <t>Viện Nghiên cứu sinh thái và môi trường rừng - Viện Khoa học lâm nghiệp Việt Nam</t>
  </si>
  <si>
    <t>7/2023 - 6/2028</t>
  </si>
  <si>
    <t>Dự án: Tiếp nhận công nghệ và chế phẩm sinh học xây dựng mô hình xử lý chất thải chăn nuôi tạo phân bón hữu cơ cho sản xuất nông nghiệp tại tỉnh Bắc Kạn</t>
  </si>
  <si>
    <t>TS. Nguyễn Thị Thu Hằng</t>
  </si>
  <si>
    <t>Viện Khoa học sự sống - ĐH Thái Nguyên</t>
  </si>
  <si>
    <t>7/2023-6/2025</t>
  </si>
  <si>
    <t>Đề tài: Nghiên cứu bảo tồn phát triển loài sâm mới được phát hiện tại khu vực Phja Bjoóc, huyện Ba Bể, tỉnh Bắc Kạn</t>
  </si>
  <si>
    <t>ThS. Đào Văn Núi</t>
  </si>
  <si>
    <t>Trung tâm Nghiên cứu trồng và chế biến cây thuốc
Hà Nội, Viện Dược liệu, Bộ Y tế</t>
  </si>
  <si>
    <t>12/2023 - 11/2026</t>
  </si>
  <si>
    <t>Đang triển khai</t>
  </si>
  <si>
    <t>Dự án: Ứng dụng phương pháp bơm cement sinh học qua da điều trị xẹp thân đốt sống do loãng xương tại bệnh viện Đa khoa tỉnh Bắc Kạn</t>
  </si>
  <si>
    <t>BS. CK II. Trần Văn Tuyến</t>
  </si>
  <si>
    <t>Bệnh viện Đa Khoa Bắc Kạn</t>
  </si>
  <si>
    <t>5/2023-4/2025</t>
  </si>
  <si>
    <t>Dự án: Xây dựng mô hình sàng lọc người mang gen bệnh Thalassemia ở lứa tuổi tiền hôn nhân tại tỉnh Bắc Kạn</t>
  </si>
  <si>
    <t>BS. CKII. Nguyễn Thái Hồng</t>
  </si>
  <si>
    <t>6/2023-5/2025</t>
  </si>
  <si>
    <t>Đề tài: Khảo sát, đánh giá nguồn tài nguyên du lịch tự nhiên phục vụ phát triển ngành du lịch tỉnh Bắc Kạn</t>
  </si>
  <si>
    <t>TS. Tô Xuân Bản</t>
  </si>
  <si>
    <t>Đại học Mỏ - Địa chất Hà Nội</t>
  </si>
  <si>
    <t>Đề tài: Nghiên cứu thực trạng, đề xuất giải pháp nâng cao chất lượng dạy và học tại các cơ sở giáo dục lý luận chính trị trên địa bàn tỉnh Bắc Kạn</t>
  </si>
  <si>
    <t>GVCC. TS. Âu Thị Hồng Thắm</t>
  </si>
  <si>
    <t>Trường Chính trị tỉnh Bắc Kạn</t>
  </si>
  <si>
    <t>Đề tài: Tôn giáo trên địa bàn tỉnh Bắc Kạn và những vấn đề đặt ra đối với công tác đảm bảo an ninh trật tự</t>
  </si>
  <si>
    <t>Đại tá, ThS. Thăng Quang Huy</t>
  </si>
  <si>
    <t>3/2022-8/2024</t>
  </si>
  <si>
    <t>6/2023-12/2024</t>
  </si>
  <si>
    <t>10/2023-9/2024</t>
  </si>
  <si>
    <t>Tỉnh Bắc Kạn đối ứng: 828  triệu</t>
  </si>
  <si>
    <t>Tỉnh Bắc Kạn đối ứng: 1.050  triệu</t>
  </si>
  <si>
    <t>Tỉnh Bắc Kạn đối ứng: 1.920  triệu</t>
  </si>
  <si>
    <t>Tỉnh Bắc Kạn đối ứng: 1.785  triệu</t>
  </si>
  <si>
    <t>T</t>
  </si>
  <si>
    <t>N</t>
  </si>
  <si>
    <t>Lĩnh vực Khoa học nông nghiệp</t>
  </si>
  <si>
    <t>TỔNG</t>
  </si>
  <si>
    <t>Sở NNPTNT, UBND huyện Ngân Sơn, Công ty cổ phần Hoàng Liên Sơn</t>
  </si>
  <si>
    <t>Sở NNPTNT, UBND huyện Chợ Mới, Công ty TNHH MTV Lâm nghiệp Bắc Kạn</t>
  </si>
  <si>
    <t>Sở NNPTNT, UBND huyện Chợ Mới, Công ty TNHH Việt Nam Misaki</t>
  </si>
  <si>
    <t>Sở NNPTNT, Trung Tâm Khuyến nông tỉnh Bắc Kạn, UBND các huyện: Bạch Thông, Ngân Sơn, Chợ Mới, Chợ Đồn</t>
  </si>
  <si>
    <t>Sở NNPTNT, Trung tâm KHCN và Đổi mới sáng tạo, UBND thành phố Bắc Kạn, HTX Minh Anh</t>
  </si>
  <si>
    <t>Có nhân rộng</t>
  </si>
  <si>
    <t>Sở NNPTNT, UBND huyện  Ba Bể, Pác Nặm, Chợ Đồn</t>
  </si>
  <si>
    <t>Sở NNPTNT, UBND huyện Chợ Mới, thành phố Bắc  Kạn, huyện Bạch Thông</t>
  </si>
  <si>
    <t>Dự án: Đăng ký bảo hộ, quản lý và phát triển chỉ dẫn địa lý cho sản phẩm Bí xanh thơm của tỉnh Bắc Kạn</t>
  </si>
  <si>
    <t>ThS. Ngô Thanh Lộc</t>
  </si>
  <si>
    <t>Viện Thổ nhưỡng nông hóa</t>
  </si>
  <si>
    <t>Tỉnh Bắc Kạn đối ứng: 285 triệu</t>
  </si>
  <si>
    <t>4/2022-9/224</t>
  </si>
  <si>
    <t>III</t>
  </si>
  <si>
    <t>Đề tài, dự án dừng thực hiện</t>
  </si>
  <si>
    <t>Nghiên cứu phát triển trồng dược liệu tỉnh Bắc Kan</t>
  </si>
  <si>
    <t>GS. TS. Nguyễn Thế Đặng</t>
  </si>
  <si>
    <t>8/2016-7/2019</t>
  </si>
  <si>
    <t>Dự án: Nhân rộng mô hình Cam Xã Đoài tại huyện Na Rì tỉnh Bắc Kạn</t>
  </si>
  <si>
    <t>ThS. Bùi Nguyên Quỳnh</t>
  </si>
  <si>
    <t>Ủy ban nhân dân huyện Chợ Mới</t>
  </si>
  <si>
    <t>6/2019 - 6/2022</t>
  </si>
  <si>
    <t>Dự án: Nhân rộng mô hình Cam Xã Đoài tại huyện Chợ Mới tỉnh Bắc Kạn</t>
  </si>
  <si>
    <t xml:space="preserve">Đề tài: Nghiên cứu phát triển cây Nét tỳ, cây Nát moong và cây Nhân trần làm nguyên liệu tạo men lá phục vụ làng nghề sản xuất rượu truyền thống ở xã Bằng Phúc, huyện Chợ Đồn </t>
  </si>
  <si>
    <t>ThS. Nguyễn Thanh Hải</t>
  </si>
  <si>
    <t>5/2020-4/2023</t>
  </si>
  <si>
    <t>Dự án: Ứng dụng khoa học và công nghệ xây dựng mô hình nâng cao năng suất, chất lượng cây thạch đen phục vụ sản xuất hàng hóa theo chuỗi giá trị tại huyện Na Rì, tỉnh Bắc Kạn</t>
  </si>
  <si>
    <t>ThS. Phạm Quốc Toán</t>
  </si>
  <si>
    <t>4/2022-9/2024</t>
  </si>
  <si>
    <t>Dự án: Ứng dụng khoa học - công nghệ nâng cao năng suất, chất lượng cây hồi tại tỉnh Bắc Kạn</t>
  </si>
  <si>
    <t>Lĩnh vực</t>
  </si>
  <si>
    <t>KHNN</t>
  </si>
  <si>
    <t>KHYD</t>
  </si>
  <si>
    <t>KHKTCN</t>
  </si>
  <si>
    <t>KHXH</t>
  </si>
  <si>
    <t>Quy mô được phê duyệt</t>
  </si>
  <si>
    <t>Quy mô thực hiện</t>
  </si>
  <si>
    <t>Đánh giá mức độ ứng dụng, nhân rộng (nhân rộng tốt/có nhân rộng/duy trì/không duy trì,  ứng dụng/dừng triển khai)</t>
  </si>
  <si>
    <t>Quy mô ứng dụng, nhân rộng</t>
  </si>
  <si>
    <t>30ha</t>
  </si>
  <si>
    <t>50ha</t>
  </si>
  <si>
    <t>3,72ha</t>
  </si>
  <si>
    <t>40ha</t>
  </si>
  <si>
    <t>10ha</t>
  </si>
  <si>
    <t>Năm 2023: 700ha</t>
  </si>
  <si>
    <t>Năm 2023: 200ha</t>
  </si>
  <si>
    <t>15ha</t>
  </si>
  <si>
    <t>41ha</t>
  </si>
  <si>
    <t>Có nhân rộng cải tạo thêm 20ha tại xã Nông Thượng và phường Xuất Hóa, thành phố Bắc Kạn, mở rộng được thêm 50ha tại huyện Bạch Thông, 15ha tại huyện Chợ Mới</t>
  </si>
  <si>
    <t>1,5ha</t>
  </si>
  <si>
    <t>Lưu giữ, thu thập 8-10 giống lan quý; vườn giống 4.000-5.000 cây nuôi cấy bằng phương pháp nuôi cấy mô và tách thân.</t>
  </si>
  <si>
    <t>Lưu giữ, thu thập được 24 loài; 438 giò/chậu hoa lan nhân giống bằng phương pháp tách thân và 5.300 cây lan nhân giống bằng phương pháp nuôi cấy mô</t>
  </si>
  <si>
    <t>Giai đoạn 2020-2024: Duy trì, phát triển và làm dịch vụ lan tại Trung tâm; Trồng và phát triển một số loài lan rừng phục vụ du lịch vùng Ba Bể và phụ cận thuộc đề tài cấp Quốc gia: “Nghiên cứu phát triển sản phẩm nông lâm nghiệp đặc thù theo chuỗi giá trị phục vụ du lịch khu vực hồ Ba Bể và vùng phụ cận</t>
  </si>
  <si>
    <t>Tại huyện Bạch Thông diện tích cam, quýt cải tạo, thâm canh 160 ha; diện tích được chứng nhận ATTP hoặc VietGAP 150 ha. Huyện Chợ Đồn,  Năm 2018 thâm canh cải tạo SX chứng nhận ATTP 50 ha, xã  Đồng Thắng; Năm 2021 thâm canh  6,35  ha tại xã Phương Viên. Tuy nhiên, đến nay chỉ duy trì được.</t>
  </si>
  <si>
    <t>Đến nay, nhân rộng 08 nhà lưới và 20 ha rau dưới vòm che thấp tại các xã, phường thuộc thành phố Bắc Kạn</t>
  </si>
  <si>
    <t>Xây dựng nhà lưới bán kiên cố (cấp II) cho sản xuất rau ăn quả trên hệ thống thủy canh bán tuần hoàn 792m2, lắp đặt nhà mái che vòm cao 720m2; Sản xuất vòm che thấp 7000-8000m2; Đào tạo tập huấn cho 20 cán bộ,50 lượt nông dân; Xây dựng mô hình ứng dụng công nghệ cao sản xuẩt rau: trên hệ thống thủy canh bán tuần hoàn 2.400m2, trong nhà mái che cao 2.700m2, trồng trái vụ ngoài đồng ruộng dưới vòm che thấp 34.000m2</t>
  </si>
  <si>
    <t>Hiện nay đã nhân rộng 22,7ha tại huyện Ngân Sơn, 10ha tại huyện Pác Nặm</t>
  </si>
  <si>
    <t>10,5ha (1,5ha nhân giống, 9ha sản xuất)</t>
  </si>
  <si>
    <t>Nhân rộng tại huyện Na Rỳ 225ha</t>
  </si>
  <si>
    <t>05ha</t>
  </si>
  <si>
    <t>Năm 2023: 30ha</t>
  </si>
  <si>
    <t>Du trì diện tích dự án và nhân rộng thêm được 04ha chè Shan tại xã Tân Lập</t>
  </si>
  <si>
    <t>Thâm canh chè Shan theo hướng VietGAP 05ha; mô hình thâm canh hồng không hạt 10ha; mô hình cải tạo cây hồng già cỗi 3,5ha; mô hình trồng mới mận chín sớm 05ha</t>
  </si>
  <si>
    <t>Khảo nghiệm giống lúa chất lượng cao được thực hiện bước khảo nghiệm có 16 hộ dân tham gia tại xã Dương Phong và Phương Linh; kết quả khảo nghiệm chọn ra 04 giống có năng suất tốt, chất lượng cao và xây dựng mô hình trình diễn đối với 02 giống là Sơn Lâm 1, DS1 với quy mô 21,82ha tại xã Phương Linh và Vi Hương</t>
  </si>
  <si>
    <t>Nhân rộng tại huyện Bạch Thông 200ha</t>
  </si>
  <si>
    <t>Huyện đã nhân rộng 1484 lò sấy thuốc lá (các lò tiếp tục được cải tiến theo yêu cầu của doanh nghiệp)</t>
  </si>
  <si>
    <t>5ha</t>
  </si>
  <si>
    <t xml:space="preserve">Hiện có 09ha cho thu hoạch (HĐND huyện Chợ Đồn ban hành Nghị quyết số 13/NQ-HĐND thông qua định mức hỗ trợ kinh phí thực hiện phương án hỗ trợ phát triển cây Chè hoa vàng giai đoạn 2023-2026: quy mô 30 ha; tại 03 xã Đồng Thắng, Bình Trung, Nghĩa Tá). </t>
  </si>
  <si>
    <t>Chăn nuôi nhỏ lẻ ở các hộ dân; không duy trì đàn bố mẹ 350 con</t>
  </si>
  <si>
    <t>350 con bố mẹ; 1.200 con tại các mô hình vệ tinh</t>
  </si>
  <si>
    <t>Mô hình dự án triển khai  tại 18 đơn vị (trong đó có 16 đơn vị tuyến xã, thị trấn của huyện Ba Bể, 1 đơn vị tuyến huyện trung tâm Y tế huyện Ba Bể và 1 đơn vị tuyến tỉnh Trung tâm Kiểm soát bệnh tật)</t>
  </si>
  <si>
    <t>Nhân rộng sổ sức khỏe điện tử đến 119  đơn vị trên toàn tỉnh, bao gồm: Sở Y tế, Trung tâm Kiểm soát bệnh tật 8/8 huyện/ thành phố, 108 xã/phường/thị trấn.</t>
  </si>
  <si>
    <t>Dự án triển khai tại các huyện Ba Bể và Chợ Mới với quy mô 20ha chè thâm canh theo hướng VietGap; 05ha thâm canh chè theo hướng hữu cơ; 12ha chè giống mới chất lượng cao; mô hình chế biến 03 sản phẩm mới tại HTX Mỹ Phương, HTX nông nghiệp Thanh niên Như Cố</t>
  </si>
  <si>
    <t>Năm 2023: Trên địa bàn tỉnh có 60ha chè được chứng nhận VietGAP, 40 ha chứng nhận ATTP, 303 ha cây trồng sản xuất theo tiêu chuẩn hữu cơ</t>
  </si>
  <si>
    <t>4,8ha đang cho thu hoạch</t>
  </si>
  <si>
    <t>Đề tài triển khai tại xã Yến Dương huyện Ba Bể với quy mô diện tích thực hiện là 01ha (xã Yến dương 0.44ha do HTX Yến Dương thực hiện, xã Địa Linh 0.56ha với 06 hộ tham gia). Kết quả phục tráng được 01 giống bí xanh thơm ký hiệu LVC được Cục Trồng trọt, Bộ Nông nghiệp &amp;PTNT công nhận lưu hành đặc cách giống cây trồng tại Quyết định số 191/QĐ-TT-CLT ngày 29/7/2022</t>
  </si>
  <si>
    <t>Hiện nay, diện tích bí thơm tại huyện Ba Bể  sử dụng giống đã khảo nghiệm, toàn huyện tăng dần diện tích canh tác qua các năm, năm 2023, toàn huyện có trên 200ha bí xanh thơm, đang thực hiện thủ tục để cấp chỉ dẫn địa lý "Bí xanh thơm Bắc Kạn". Tuy nhiên, khâu quản lý giống vẫn còn nhiều khó khăn.</t>
  </si>
  <si>
    <t>HTX Tân Dân tiếp tục ứng dụng các quy trình vào sản xuất rượu chuối, giấm chuối, chuôi sấy dẻo để bán ra thị trường, tuy nhiên tình hình kinh doanh cac sản phẩm trên chưa thực sự tốt</t>
  </si>
  <si>
    <t>Cải tạo 02ha; quy trình sản xuất rượu chuối, giấm chuối, chuối sây dẻo</t>
  </si>
  <si>
    <t>Dự án chia 02 giai đoạn</t>
  </si>
  <si>
    <t>Duy trì 20 cây trội và 02ha mô hình giống</t>
  </si>
  <si>
    <t>Tuyển chọn công nhận cây trội; xây dựng vườn giống 02ha</t>
  </si>
  <si>
    <t>Tuyển chọn công nhận 20 cây trội; xây dựng vườn giống 02ha</t>
  </si>
  <si>
    <t>Xây dựng mô hình trình diễn 3,5 ha cho 03 loại cây: Gừng trâu, củ Kiệu, Dưa chuột giống Nhật Bản.</t>
  </si>
  <si>
    <t>Nhân rộng tốt đối với cây gừng, dưa chuột giống Nhật Bản tại huyện Chợ Mới</t>
  </si>
  <si>
    <t>Mô hình sản xuất 05ha; sản phẩm chế biến (bột dinh dưỡng hoài sơn, thục địa)</t>
  </si>
  <si>
    <t>Không duy trì được</t>
  </si>
  <si>
    <t>Năm 2022: HTX tổ chức sản xuất cung cấp cho thị trường mỗi năm trên 1.000 lít tinh dầu quýt. HTX làm chủ được quy trình công nghệ, kết hợp xây dựng chiến lược kinh doanh đã đa dạng hóa nhiều sản phẩm khác như rượu quýt, quýt trần bì, quýt mật ong với số lượng tiêu thụ lớn (mỗi năm tiêu thụ 50.000 lít rượu quýt, 2 tấn trần bì, 10.000 lít quýt mật ong).Năm 2023 do quýt mất mùa nên HTX không duy trì, phát triển được.</t>
  </si>
  <si>
    <t>Kết quả dự án xây dựng và hoàn thiện tinh dầu quýt và thu được 15,32kg tinh dầu, sản xuất được 3.030 túi thành phẩm tra và xây dựng được bộ tiêu chuẩn quýt nguyên liệu, tiêu chuẩn cơ sở tinh dầu quýt, tiêu chuẩn cơ sở trà hòa tan</t>
  </si>
  <si>
    <t>Đã xây dựng kế hoạch phát triển sản phẩm năm 2024</t>
  </si>
  <si>
    <t>Xác định được thành phần sâu bệnh hại trên cây hồng không hạt; Mô hình 05ha</t>
  </si>
  <si>
    <t>Tổ chức Hội nghị bàn giao kết quả cho huyện Ba Bể</t>
  </si>
  <si>
    <t>Hoàn thiện quy trình; Tổ chức triển khai sản xuất 28.500 bịch nấm
thành phẩm (15.000 bịch nấm Linh Chi, 13.500 bịch nấm Vân Chi),</t>
  </si>
  <si>
    <t>Đã xây dựng kế hoạch phát triển sản phẩm năm 2024 (Sản phẩm rượu: 20 bình thủy tinh (3.5 lít/bình)ngâm rượu nấm khô Vân Chi, 20 bình thủy tinh (3.5 lít/bình)ngâm rượu nấm khô Linh Chi; 860 chai thủy tinh 500ml rượu nấm khô Vân Chi, 860 chai thủy tinh 500ml rượu nấm khô Linh Chi.-100 hộp (20 gói/hộp) trà túi lọc nấm khô Vân Chi, 100 hộp (20 gói/hộp) trà túi lọc nấm khô Linh Chi;-Nấm Vân Chi khô nguyên cái 70,8 kg nấm khô; Nấm Linh Chi khô nguyên cái: 61,4 kg nấm khô.</t>
  </si>
  <si>
    <t>Xây dựng, hoàn thiện quy trình sản xuất được 03 chế phẩm sinh học BK1, BK2, BK3</t>
  </si>
  <si>
    <t>Xây dựng, hoàn thiện quy trình sản xuất được chế phẩm sinh học phục vụ rau, hoa quả hữu cơ</t>
  </si>
  <si>
    <t>Áp dụng hệt thống các giải pháp</t>
  </si>
  <si>
    <t xml:space="preserve">
- SYT cấp kinh phí cho xét nghiệm sàng lọc VGB miễn phí cho PNCT
- 100% các xã lập danh sách những người có nguy cơ cao nhiễm VGB để tư vấn xét nghiệm và tư ván cho người nhiễm bảo vệ lá gan
- Số bệnh nhân được quản lý điều trị VGB mãn tính từ 60 lên 120 tại BVĐK tỉnh
</t>
  </si>
  <si>
    <t>Nghiên cứu một số giải pháp can thiệp, quản lý người nhiễm vi rút viêm gan B ở lứa tuổi thanh niên tỉnh Bắc Kạn</t>
  </si>
  <si>
    <t>Nghiên cứu được một số giải pháp can thiệp, quản lý người nhiễm vi rút viêm gan B ở lứa tuổi thanh niên tỉnh Bắc Kạn</t>
  </si>
  <si>
    <t>Xây dựng mô hình quản lý người bệnh tăng huyết áp và đái tháo đường theo nguyên lý y học gia đình tại tỉnh Bắc Kạn.</t>
  </si>
  <si>
    <t>Xây dựng được mô hình quản lý người bệnh tăng huyết áp và đái tháo đường theo nguyên lý y học gia đình tại tỉnh Bắc Kạn.</t>
  </si>
  <si>
    <t>Ngành y tế đã xây dựng kế hoạch nhân rộng và đang tăng cương nhân rộng mô hình</t>
  </si>
  <si>
    <t>Đài Khí tượng, Thủy văn tỉnh Bắc Kạn</t>
  </si>
  <si>
    <t>Trang Thông tin điện tử được quản lý, sử dụng tại Đài Khí tượng thủy văn tỉnh, đến năm 2023 đạt gần 200.000 lượt người truy cập, gần 2.000 người theo dõi trang Zalo dự báo thời tiết, cung cấp thông tin nhanh chóng, kịp thời đến người dân về thời tiết để chủ động ứng phó. Trong thời gian tới cần tiếp tục tuyên truyền người dân cài đạt trên Zalo để nhận tin tức nhanh chóng, tiện lợi, góp phần quan trọng trong việc ứng phó với thời tiết và thiên tai.</t>
  </si>
  <si>
    <t>Duy trì Trang thông tin và phần mềm quản lý môi trường tại Văn phòng Đăng ký đất đai thuộc Sở tài nguyên và Môi trường. Sở Tài nguyên và Môi trường tiếp tục xây dựng bộ cơ sở dữ liệu về nguồn thải và các thủ tục môi trường với các chức năng chính: Quản lý thông tin về nguồn thải các đối tượng; quản lý thông tin về quan trắc, giám sát chất lượng môi trường; quản lý hồ sơ các thủ tục trong lĩnh vực môi trường và xây dựng bộ cơ sở dữ liệu đa dạng sinh học. Tiếp tục bổ sung, phát triển mở rộng phần mềm quản lý môi trường của tỉnh.</t>
  </si>
  <si>
    <t>Sở NN&amp;PTNT tiếp nhận và tiếp tục cập nhật, khai thác dữ liệu</t>
  </si>
  <si>
    <t>Liên minh Htx tỉnh tiếp nhận và tiếp tục cập nhật, khai thác dữ liệu</t>
  </si>
  <si>
    <t>Sở Thông tin và Truyền thông; TT CNTT tỉn tiếp nhận và tiếp tục phát triển công nghệ</t>
  </si>
  <si>
    <t>Sở Văn hóa, Thể thao và Du lịch tiếp nhận kết quả và tiếp tục áp dụng hệt thống các giải pháp để ứng dụng, nhân rộng</t>
  </si>
  <si>
    <t>Nuôi thử nghiệm cá chày trong lồng và trong ao</t>
  </si>
  <si>
    <t>Căn cứ đặc điểm sinh học và quá trình theo dõi khẳng định cá Chày đất và cá Chày mắt đỏ là đối tượng nuôi phù hợp với điều kiện của tỉnh Bắc Kạn và có khả năng nhân rộng mô hình tại địa phương đạt hiệu quả cao nếu được nuôi trong điều kiện môi trường nuôi thuận lợi, mật độ và đối tượng nuôi ghép thích hợp.</t>
  </si>
  <si>
    <t>Xây dựng mô hình 10 ha sản xuất chè đạt tiêu chuẩn VietGAP  được cấp giấy chứng nhận VietGAP với 20 hộ dân tham gia, xây dựng 20 ha mô hình sản xuất chè theo hướng hữu cơ trên 25 hộ dân tham gia; xây dựng hồ sơ và được cấp nhãn hiệu tập thể cho “Chè Shan tuyết Bằng Phúc”</t>
  </si>
  <si>
    <t>Xây dựng mô hình 10 ha sản xuất chè đạt tiêu chuẩn VietGAP  được cấp giấy chứng nhận VietGAP; xây dựng 20 ha mô hình sản xuất chè theo hướng hữu cơ; xây dựng hồ sơ và được cấp nhãn hiệu tập thể cho “Chè Shan tuyết Bằng Phúc”</t>
  </si>
  <si>
    <t xml:space="preserve"> - Duy trì 10ha chè Shan theo hướng VietGAP, 20ha theo hướng hữu cơ. HTX Hồng Hà duy trì sản xuất 03 sản phẩm chè: Móc câu, Hồng trà, Bạch trà; duy trì, sử dụng NHTT “Chè shan tuyết Bằng phúc”.
 - Nhân rộng: Liên kết chăm sóc, cải tạo thâm canh chè shan tại xã Bằng Phúc: Năm 2020: 11 ha/17 hộ; năm 2021: 17 ha/20hộ; năm 2022: 20ha/25hộ, trồng mới 2,0 ha thực hiện xã Bằng Phúc </t>
  </si>
  <si>
    <t>Xây dựng hệ thống cơ sở dữ liệu có liên quan đến Liên minh hợp tác xã và các HTX, nhằm đáp ứng yêu cầu quản lý và chia sẻ dữ liệu tập trung trực tuyến.
- Xây dựng cổng thông tin Liên minh HTX tỉnh Bắc Kạn và các module phần mềm, nhằm đáp ứng tối đa các tác vụ trong việc quản lý, khai thác và cung cấp thông tin hai chiều giữa cơ quan quản lý nhà nước và các HTX.</t>
  </si>
  <si>
    <t>Xây dựng hệ thống thông tin cơ bản của tỉnh trực tuyến (bản đồ, số liệu, tài liệu)
được tích hợp trên cổng thông tin điện tử tỉnh Bắc Kạn.</t>
  </si>
  <si>
    <t>Xây dựng được cơ sở dữ liệu môi trường hoàn chỉnh khai thác online. Xây dựng được phần mềm online đầy đủ chức năng công việc trong quản lý điểm quan trắc môi trường của tỉnh Bắc Kạn và triển khai cho địa phương</t>
  </si>
  <si>
    <t>Xây dựng cơ sở dữ liệu môi trường hoàn chỉnh khai thác online. Xây dựng được phần mềm online đầy đủ chức năng công việc trong quản lý điểm quan trắc môi trường của tỉnh Bắc Kạn và triển khai cho địa phương</t>
  </si>
  <si>
    <t>Cơ sở dữ liệu thời tiết thiên tai tỉnh; Trang thông tin và hệ thống các modul phần mềm; Quy chế và tài liệu hướng dẫn vận hành</t>
  </si>
  <si>
    <t>1. Hoàn thiện quy trình sản xuất tinh dầu từ quả Quýt Bắc Kạn (Quýt rụng, Quýt bi và Quýt tỉa) quy mô 130 kg/mẻ.
2. Phát triển sản phẩm trà hòa tan từ nước ép quả Quýt.</t>
  </si>
  <si>
    <t>Duy trì các mô hình tại xã Khang Ninh, huyện Ba Bể</t>
  </si>
  <si>
    <t>Thí nghiệm 0,3ha; Cải tạo 02ha</t>
  </si>
  <si>
    <t>Duy trì 02ha cải tạo, đến hết năm 2023 nhân rộng thêm 04ha</t>
  </si>
  <si>
    <r>
      <t xml:space="preserve"> Tổng kinh phí thực hiện (đồng) - </t>
    </r>
    <r>
      <rPr>
        <b/>
        <i/>
        <sz val="10"/>
        <rFont val="Times New Roman"/>
        <family val="1"/>
      </rPr>
      <t>bao gồm các nguồn</t>
    </r>
  </si>
  <si>
    <r>
      <t xml:space="preserve">Đề tài khoa học và công nghệ độc lập cấp Quốc gia: Nghiên cứu các giải pháp ứng phó với một số thiên tai chính gây mất ổn định tự nhiên khu vực Hồ Ba Bể phục vụ phát triển kinh tế - xã hội của địa phương - </t>
    </r>
    <r>
      <rPr>
        <i/>
        <sz val="10"/>
        <rFont val="Times New Roman"/>
        <family val="1"/>
      </rPr>
      <t>TW quản lý có đối ứng của tỉnh Bắc Kạn</t>
    </r>
  </si>
  <si>
    <r>
      <t>Đề tài khoa học và công nghệ độc lập cấp Quốc gia: Nghiên cứu phát triển sản phẩm nông, lâm nghiệp đặc thù theo chuỗi giá trị phục vụ khu vực hồ Ba Bể và vùng phụ cận. (</t>
    </r>
    <r>
      <rPr>
        <i/>
        <sz val="10"/>
        <rFont val="Times New Roman"/>
        <family val="1"/>
      </rPr>
      <t>tuyển chọn)</t>
    </r>
    <r>
      <rPr>
        <sz val="10"/>
        <rFont val="Times New Roman"/>
        <family val="1"/>
      </rPr>
      <t xml:space="preserve"> - </t>
    </r>
    <r>
      <rPr>
        <i/>
        <sz val="10"/>
        <rFont val="Times New Roman"/>
        <family val="1"/>
      </rPr>
      <t>TW quản lý có đối ứng của tỉnh Bắc Kạn</t>
    </r>
  </si>
  <si>
    <r>
      <t>Dự án: Tuyển chọn, nhân giống cây Trám đen (</t>
    </r>
    <r>
      <rPr>
        <i/>
        <sz val="10"/>
        <rFont val="Times New Roman"/>
        <family val="1"/>
      </rPr>
      <t>Canarium nigrum</t>
    </r>
    <r>
      <rPr>
        <sz val="10"/>
        <rFont val="Times New Roman"/>
        <family val="1"/>
      </rPr>
      <t xml:space="preserve"> Dai</t>
    </r>
    <r>
      <rPr>
        <i/>
        <sz val="10"/>
        <rFont val="Times New Roman"/>
        <family val="1"/>
      </rPr>
      <t xml:space="preserve"> </t>
    </r>
    <r>
      <rPr>
        <sz val="10"/>
        <rFont val="Times New Roman"/>
        <family val="1"/>
      </rPr>
      <t xml:space="preserve">&amp; Yakovl) có năng suất quả cao, chất lượng quả tốt tại tỉnh Bắc Kạn </t>
    </r>
  </si>
  <si>
    <r>
      <t xml:space="preserve">Đề tài: Nghiên cứu đánh giá thực trạng các giống quýt trên địa bàn tỉnh Bắc Kạn và lựa chọn được giống có triển vọng để phát triển </t>
    </r>
    <r>
      <rPr>
        <b/>
        <i/>
        <sz val="10"/>
        <rFont val="Times New Roman"/>
        <family val="1"/>
      </rPr>
      <t>(Bổ sung)</t>
    </r>
  </si>
  <si>
    <r>
      <t>Đề tài: Phục tráng và phát triển một số giống lúa nếp đặc sản, có giá trị kinh tế cao tại tỉnh Bắc Kạn (</t>
    </r>
    <r>
      <rPr>
        <i/>
        <sz val="10"/>
        <rFont val="Times New Roman"/>
        <family val="1"/>
      </rPr>
      <t>Bổ sung</t>
    </r>
    <r>
      <rPr>
        <sz val="10"/>
        <rFont val="Times New Roman"/>
        <family val="1"/>
      </rPr>
      <t>).</t>
    </r>
  </si>
  <si>
    <t>Thâm canh 10ha, trồng mới 20ha</t>
  </si>
  <si>
    <t>Mô hình cải tạo 10ha</t>
  </si>
  <si>
    <t>Xây dựng 05 mô hình xử lý chất thải thân thiện với môi trường cụ thể: Xử lý rác thải, nước thải “Vòng tròn chuối”: 50 hộ gia đình; Lò đốt mini quy mô hộ gia đình: 60 lò đốt; Xử lý chất thải nguy hại ngoài đồng ruộng : 20 hố thu gom; Quản lý chất thải dựa vào cộng đồng cấp thôn: 15 thôn; Xử lý chất thải chăn nuôi tại nông hộ: 50 hộ gia đình; Đề xuất được các giải pháp góp phần hoàn thiện tiêu chí về môi trường trong xây dựng nông thôn mới</t>
  </si>
  <si>
    <t>Xây dựng hệ thống cơ sở dữ liệu ngành nông nghiệp của tỉnh Bắc Kạn với 18 lớp dữ liệu, bao gồm dữ liệu bản đồ và dữ liệu thuộc tính;-Xây dựng trang thông tin và các modulephần mềm, đáp ứng tối đa các tác vụ trong việc quản lý, khai thác và cung cấp thông tin ngành nông nghiệp;-Đào tạo, tập huấn cho cán bộ ngành nông nghiệp ở cả ba cấp (tỉnh, huyện, xã), nhằm nâng cao kiến thức, kỹ năng ứng dụng công nghệ thông tin trong quản lý các hoạt động sản xuất nông nghiệp trên địa bàn tỉnh</t>
  </si>
  <si>
    <t>Dự toán kinh phí được duyệt nguồn SNKH (TW+ĐP)</t>
  </si>
  <si>
    <t>Kinh phí thực hiện nguồn NSNN (ĐF)</t>
  </si>
  <si>
    <t>Trung tâm Nghiên cứu Thực nghiệm Môi trường, Viện Nghiên cứu sinh thái và Môi trường rừng - Viện KHLN Việt Nam (UBND huyện Chợ Đồn đặt hàng)</t>
  </si>
  <si>
    <t>Nghiên cứu, hoàn thiện được lò sấy thuốc lá theo kiểu sấy Roket Barn, sử dụng nhiên liệu củi kết hợp với than phù hợp với điều kiện tại Bắc Kạn, công suất sấy trung bình mỗi lần sấy đạt 110kg - 120kg (cao hơn so với lò sấy hiện tại khoảng 40-50kg/ lần sấy); phẩm cấp thuốc lá đạt tỷ lệ cấp 1,2 cao hơn so với lò sấy thông thường từ 8-10%; tiết kiệm nhiên liệu  so với lò sấy thông thường (BAT) khoảng 20-25%</t>
  </si>
  <si>
    <t>Các địa pưhơng có áp dụng các biện pháp cải tạo để cải tạo vườn mận khác, tuy  nhiên, đến năm 2024 vườn mận trên địa bàn tỉnh không cho quả, bị ngừoi dân phá bỏ nhiều</t>
  </si>
  <si>
    <t xml:space="preserve"> - Xây dựng cơ sở dữ liệu quản lý các thông tin cơ bản của tỉnh Bắc Kạn gồm các lớp dữ liệu hành chính, cơ sở giáo dục, y tế, giao thông, thủy văn, địa hình, khoáng sản, du lịch – dịch vụ và thời tiết v.v.
- Xây dựng các module chức năng phần mềm quản lý, khai thác và tích hợp cơ sở
 dữ liệu thông tin cơ bản tỉnh Bắc Kạn lên cổng thông tin điện tử tỉnh Bắc Kạn.
- Đào tạo, tập huấn chuyển giao hệ thống quản lý thông tin cơ bản tỉnh Bắc Kạn cho đơn vị sử dụng và khai thác là Trung tâm Công nghệ thông tin và Truyền thông
                                                                                                                                                                                                                                                                tỉnh Bắc Kạn nhằm nâng cao khả năng ứng dụng CNTT trong Công tác quản lý và cung
                                                                                                                                                                                                                                                                cấp, chia sẻ thông tin tới cộng đồng người dân trên địa bàn tỉnh</t>
  </si>
  <si>
    <t>Xây dựng hệ thống cơ sở dữ liệu ngành nông nghiệp của tỉnh Bắc Kạn với 18 lớp dữ liệu, bao gồm dữ liệu bản đồ và dữ liệu thuộc tính; Xây dựng trang thông tin và các modulephần mềm, đáp ứng tối đa các tác vụ trong việc quản lý, khai thác và cung cấp thông tin ngành nông nghiệp; Đào tạo, tập huấn cho cán bộ ngành nông nghiệp ở cả ba cấp (tỉnh, huyện, xã), nhằm nâng cao kiến thức, kỹ năng ứng dụng công nghệ thông tin trong quản lý các hoạt động sản xuất nông nghiệp trên địa bàn tỉnh</t>
  </si>
  <si>
    <t>Phụ lục</t>
  </si>
  <si>
    <t>(Kèm theo Báo cáo số      /BC-HĐND ngày     tháng 7 năm 2024 của Ban Dân tộc HĐND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</si>
</sst>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5" x14ac:knownFonts="1">
    <font>
      <sz val="11"/>
      <color theme="1"/>
      <name val="Calibri"/>
      <family val="2"/>
      <scheme val="minor"/>
    </font>
    <font>
      <sz val="11"/>
      <color theme="1"/>
      <name val="Times New Roman"/>
      <family val="1"/>
    </font>
    <font>
      <sz val="12"/>
      <color theme="1"/>
      <name val="Calibri"/>
      <family val="2"/>
      <scheme val="minor"/>
    </font>
    <font>
      <sz val="11"/>
      <color theme="1"/>
      <name val="Calibri"/>
      <family val="2"/>
      <scheme val="minor"/>
    </font>
    <font>
      <sz val="12"/>
      <name val="Times New Roman"/>
      <family val="1"/>
    </font>
    <font>
      <sz val="9"/>
      <color theme="1"/>
      <name val="Times New Roman"/>
      <family val="1"/>
    </font>
    <font>
      <b/>
      <sz val="9"/>
      <color indexed="81"/>
      <name val="Tahoma"/>
      <family val="2"/>
    </font>
    <font>
      <sz val="9"/>
      <color indexed="81"/>
      <name val="Tahoma"/>
      <family val="2"/>
    </font>
    <font>
      <b/>
      <i/>
      <sz val="11"/>
      <name val="Times New Roman"/>
      <family val="1"/>
    </font>
    <font>
      <b/>
      <sz val="12"/>
      <name val="Times New Roman"/>
      <family val="1"/>
    </font>
    <font>
      <sz val="10"/>
      <name val="Calibri"/>
      <family val="2"/>
      <scheme val="minor"/>
    </font>
    <font>
      <sz val="12"/>
      <name val="Calibri"/>
      <family val="2"/>
      <scheme val="minor"/>
    </font>
    <font>
      <sz val="12"/>
      <color rgb="FFFF0000"/>
      <name val="Times New Roman"/>
      <family val="1"/>
    </font>
    <font>
      <sz val="11"/>
      <color rgb="FFFF0000"/>
      <name val="Calibri"/>
      <family val="2"/>
      <scheme val="minor"/>
    </font>
    <font>
      <sz val="10"/>
      <color rgb="FFFF0000"/>
      <name val="Calibri"/>
      <family val="2"/>
      <scheme val="minor"/>
    </font>
    <font>
      <sz val="10"/>
      <name val="Times New Roman"/>
      <family val="1"/>
    </font>
    <font>
      <i/>
      <sz val="10"/>
      <name val="Times New Roman"/>
      <family val="1"/>
    </font>
    <font>
      <b/>
      <sz val="10"/>
      <name val="Times New Roman"/>
      <family val="1"/>
    </font>
    <font>
      <b/>
      <i/>
      <sz val="10"/>
      <name val="Times New Roman"/>
      <family val="1"/>
    </font>
    <font>
      <sz val="17"/>
      <name val="Times New Roman"/>
      <family val="1"/>
    </font>
    <font>
      <b/>
      <sz val="11"/>
      <color theme="1"/>
      <name val="Calibri"/>
      <family val="2"/>
      <scheme val="minor"/>
    </font>
    <font>
      <b/>
      <sz val="9"/>
      <color theme="1"/>
      <name val="Times New Roman"/>
      <family val="1"/>
    </font>
    <font>
      <b/>
      <sz val="16"/>
      <name val="Times New Roman"/>
      <family val="1"/>
    </font>
    <font>
      <sz val="16"/>
      <name val="Times New Roman"/>
      <family val="1"/>
    </font>
    <font>
      <i/>
      <sz val="16"/>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80">
    <xf numFmtId="0" fontId="0" fillId="0" borderId="0" xfId="0"/>
    <xf numFmtId="0" fontId="2" fillId="0" borderId="0" xfId="0" applyFont="1"/>
    <xf numFmtId="0" fontId="0" fillId="0" borderId="0" xfId="0" applyAlignment="1">
      <alignment horizontal="center"/>
    </xf>
    <xf numFmtId="0" fontId="1" fillId="0" borderId="0" xfId="0" applyFont="1" applyAlignment="1">
      <alignment horizontal="center" vertical="center" wrapText="1"/>
    </xf>
    <xf numFmtId="0" fontId="4" fillId="0" borderId="0" xfId="0" applyFont="1"/>
    <xf numFmtId="0" fontId="4" fillId="0" borderId="0" xfId="0" applyFont="1" applyAlignment="1">
      <alignment horizontal="center"/>
    </xf>
    <xf numFmtId="0" fontId="9" fillId="0" borderId="0" xfId="0" applyFont="1" applyAlignment="1">
      <alignment horizontal="center"/>
    </xf>
    <xf numFmtId="0" fontId="4" fillId="0" borderId="0" xfId="0" applyFont="1" applyAlignment="1">
      <alignment horizontal="center" vertical="center" wrapText="1"/>
    </xf>
    <xf numFmtId="0" fontId="11" fillId="0" borderId="0" xfId="0" applyFo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xf>
    <xf numFmtId="0" fontId="14" fillId="0" borderId="0" xfId="0" applyFont="1" applyAlignment="1">
      <alignment horizontal="left"/>
    </xf>
    <xf numFmtId="164" fontId="15" fillId="0" borderId="1" xfId="1" applyNumberFormat="1" applyFont="1" applyFill="1" applyBorder="1" applyAlignment="1">
      <alignment vertical="center" wrapText="1"/>
    </xf>
    <xf numFmtId="164" fontId="15" fillId="0" borderId="1" xfId="1" applyNumberFormat="1" applyFont="1" applyFill="1" applyBorder="1" applyAlignment="1">
      <alignment vertical="center"/>
    </xf>
    <xf numFmtId="0" fontId="15" fillId="0" borderId="6" xfId="1" applyNumberFormat="1" applyFont="1" applyFill="1" applyBorder="1" applyAlignment="1">
      <alignment horizontal="left" vertical="center" wrapText="1"/>
    </xf>
    <xf numFmtId="0" fontId="15" fillId="0" borderId="1" xfId="1" applyNumberFormat="1" applyFont="1" applyFill="1" applyBorder="1" applyAlignment="1">
      <alignment horizontal="left" vertical="center" wrapText="1"/>
    </xf>
    <xf numFmtId="0" fontId="15" fillId="0" borderId="0" xfId="0" applyFont="1"/>
    <xf numFmtId="0" fontId="15" fillId="0" borderId="0" xfId="0" applyFont="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1" quotePrefix="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 xfId="1" quotePrefix="1" applyNumberFormat="1" applyFont="1" applyFill="1" applyBorder="1" applyAlignment="1">
      <alignment horizontal="center" vertical="center"/>
    </xf>
    <xf numFmtId="0" fontId="15" fillId="0" borderId="1" xfId="0" applyFont="1" applyBorder="1" applyAlignment="1">
      <alignment horizontal="center"/>
    </xf>
    <xf numFmtId="0" fontId="15" fillId="0" borderId="1" xfId="0" applyFont="1" applyBorder="1" applyAlignment="1">
      <alignment horizontal="center" vertical="center"/>
    </xf>
    <xf numFmtId="0" fontId="15" fillId="0" borderId="1" xfId="1" applyNumberFormat="1" applyFont="1" applyFill="1" applyBorder="1" applyAlignment="1">
      <alignment horizontal="left" vertical="center"/>
    </xf>
    <xf numFmtId="0" fontId="15"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5" fillId="0" borderId="1" xfId="1" applyNumberFormat="1" applyFont="1" applyFill="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1" xfId="0" applyFont="1" applyBorder="1" applyAlignment="1">
      <alignment horizontal="justify"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vertical="center"/>
    </xf>
    <xf numFmtId="0" fontId="17" fillId="0" borderId="2" xfId="0" applyFont="1" applyBorder="1" applyAlignment="1">
      <alignment horizontal="center" vertical="center" wrapText="1"/>
    </xf>
    <xf numFmtId="0" fontId="15" fillId="0" borderId="3"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xf numFmtId="0" fontId="15" fillId="0" borderId="1" xfId="0" applyFont="1" applyBorder="1" applyAlignment="1">
      <alignment horizontal="left"/>
    </xf>
    <xf numFmtId="0" fontId="15" fillId="0" borderId="6" xfId="1" applyNumberFormat="1" applyFont="1" applyFill="1" applyBorder="1" applyAlignment="1">
      <alignment horizontal="left" vertical="center"/>
    </xf>
    <xf numFmtId="0" fontId="17" fillId="0" borderId="6" xfId="0" applyFont="1" applyBorder="1" applyAlignment="1">
      <alignment horizontal="left" vertical="center" wrapText="1"/>
    </xf>
    <xf numFmtId="0" fontId="15" fillId="0" borderId="6" xfId="0" applyFont="1" applyBorder="1" applyAlignment="1">
      <alignment horizontal="left" vertical="center" wrapText="1"/>
    </xf>
    <xf numFmtId="0" fontId="15" fillId="0" borderId="6" xfId="0" applyFont="1" applyBorder="1" applyAlignment="1">
      <alignment horizontal="left"/>
    </xf>
    <xf numFmtId="164" fontId="17" fillId="0" borderId="1" xfId="1" applyNumberFormat="1" applyFont="1" applyBorder="1" applyAlignment="1">
      <alignment horizontal="center" vertical="center" wrapText="1"/>
    </xf>
    <xf numFmtId="164" fontId="15" fillId="0" borderId="1" xfId="1" applyNumberFormat="1" applyFont="1" applyBorder="1" applyAlignment="1">
      <alignment vertical="center" wrapText="1"/>
    </xf>
    <xf numFmtId="164" fontId="5" fillId="0" borderId="0" xfId="1" applyNumberFormat="1" applyFont="1" applyAlignment="1"/>
    <xf numFmtId="164" fontId="10" fillId="0" borderId="0" xfId="1" applyNumberFormat="1" applyFont="1" applyAlignment="1"/>
    <xf numFmtId="0" fontId="17" fillId="0" borderId="1" xfId="0" applyFont="1" applyBorder="1" applyAlignment="1">
      <alignment horizontal="center" vertical="center"/>
    </xf>
    <xf numFmtId="0" fontId="15" fillId="0" borderId="1" xfId="0" applyFont="1" applyBorder="1" applyAlignment="1">
      <alignment horizontal="left" vertical="center"/>
    </xf>
    <xf numFmtId="0" fontId="15" fillId="0" borderId="4" xfId="0" applyFont="1" applyBorder="1" applyAlignment="1">
      <alignment horizontal="left" vertical="center" wrapText="1"/>
    </xf>
    <xf numFmtId="0" fontId="13" fillId="0" borderId="0" xfId="0" applyFont="1" applyAlignment="1">
      <alignment horizontal="left"/>
    </xf>
    <xf numFmtId="164" fontId="15" fillId="0" borderId="1" xfId="1" applyNumberFormat="1" applyFont="1" applyBorder="1" applyAlignment="1">
      <alignment vertical="center"/>
    </xf>
    <xf numFmtId="0" fontId="19" fillId="0" borderId="0" xfId="0" applyFont="1" applyAlignment="1">
      <alignment horizontal="left"/>
    </xf>
    <xf numFmtId="0" fontId="0" fillId="0" borderId="1" xfId="0" applyBorder="1"/>
    <xf numFmtId="0" fontId="0" fillId="0" borderId="1" xfId="0" applyBorder="1" applyAlignment="1">
      <alignment horizontal="center"/>
    </xf>
    <xf numFmtId="0" fontId="14"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alignment horizontal="left"/>
    </xf>
    <xf numFmtId="0" fontId="1" fillId="0" borderId="1" xfId="0" applyFont="1" applyBorder="1" applyAlignment="1">
      <alignment horizontal="center" vertical="center" wrapText="1"/>
    </xf>
    <xf numFmtId="0" fontId="20" fillId="0" borderId="1" xfId="0" applyFont="1" applyBorder="1" applyAlignment="1">
      <alignment horizontal="center" vertical="center"/>
    </xf>
    <xf numFmtId="43" fontId="17" fillId="2" borderId="1" xfId="1" applyFont="1" applyFill="1" applyBorder="1" applyAlignment="1">
      <alignment vertical="center" wrapText="1"/>
    </xf>
    <xf numFmtId="164" fontId="17" fillId="2" borderId="1" xfId="1" applyNumberFormat="1" applyFont="1" applyFill="1" applyBorder="1" applyAlignment="1">
      <alignment vertical="center" wrapText="1"/>
    </xf>
    <xf numFmtId="164" fontId="17" fillId="2" borderId="1" xfId="1" applyNumberFormat="1" applyFont="1" applyFill="1" applyBorder="1" applyAlignment="1">
      <alignment vertical="center"/>
    </xf>
    <xf numFmtId="164" fontId="21" fillId="2" borderId="1" xfId="1" applyNumberFormat="1" applyFont="1" applyFill="1" applyBorder="1" applyAlignment="1">
      <alignment vertical="center"/>
    </xf>
    <xf numFmtId="0" fontId="8" fillId="0" borderId="0" xfId="0" applyFont="1" applyAlignment="1">
      <alignment horizontal="center" vertical="center" wrapText="1"/>
    </xf>
    <xf numFmtId="0" fontId="4" fillId="0" borderId="0" xfId="0" applyFont="1" applyAlignment="1">
      <alignment horizontal="center"/>
    </xf>
    <xf numFmtId="0" fontId="22" fillId="0" borderId="0" xfId="0" applyFont="1" applyAlignment="1">
      <alignment horizontal="center"/>
    </xf>
    <xf numFmtId="0" fontId="22" fillId="0" borderId="0" xfId="0" applyFont="1"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5"/>
  <sheetViews>
    <sheetView tabSelected="1" topLeftCell="A88" zoomScale="90" zoomScaleNormal="90" workbookViewId="0">
      <selection activeCell="E6" sqref="E6"/>
    </sheetView>
  </sheetViews>
  <sheetFormatPr defaultRowHeight="15" x14ac:dyDescent="0.25"/>
  <cols>
    <col min="1" max="1" width="7.7109375" style="2" customWidth="1"/>
    <col min="2" max="2" width="45.7109375" customWidth="1"/>
    <col min="3" max="3" width="21.7109375" customWidth="1"/>
    <col min="4" max="4" width="24.140625" customWidth="1"/>
    <col min="5" max="5" width="20.140625" style="2" customWidth="1"/>
    <col min="6" max="6" width="18.7109375" style="2" customWidth="1"/>
    <col min="7" max="7" width="17.7109375" style="2" customWidth="1"/>
    <col min="8" max="8" width="20.85546875" style="55" customWidth="1"/>
    <col min="9" max="9" width="24" style="56" customWidth="1"/>
    <col min="10" max="10" width="21.140625" style="56" customWidth="1"/>
    <col min="11" max="11" width="14.5703125" style="12" customWidth="1"/>
    <col min="12" max="12" width="14" style="12" customWidth="1"/>
    <col min="13" max="13" width="15.28515625" style="10" customWidth="1"/>
    <col min="14" max="14" width="15.28515625" style="60" customWidth="1"/>
    <col min="15" max="15" width="16.5703125" customWidth="1"/>
    <col min="16" max="16" width="17.85546875" style="3" customWidth="1"/>
    <col min="17" max="17" width="9.140625" style="2"/>
  </cols>
  <sheetData>
    <row r="1" spans="1:22" ht="20.25" x14ac:dyDescent="0.3">
      <c r="A1" s="5"/>
      <c r="B1" s="4"/>
      <c r="C1" s="4"/>
      <c r="D1" s="76" t="s">
        <v>477</v>
      </c>
      <c r="E1" s="75"/>
      <c r="F1" s="75"/>
      <c r="G1" s="75"/>
      <c r="H1" s="75"/>
      <c r="I1" s="75"/>
      <c r="J1" s="75"/>
      <c r="K1" s="11"/>
      <c r="L1" s="11"/>
      <c r="M1" s="9"/>
      <c r="N1" s="11"/>
      <c r="O1" s="6"/>
      <c r="P1" s="7"/>
      <c r="Q1" s="5"/>
      <c r="R1" s="8"/>
      <c r="S1" s="8"/>
      <c r="T1" s="8"/>
      <c r="U1" s="8"/>
      <c r="V1" s="8"/>
    </row>
    <row r="2" spans="1:22" ht="20.25" x14ac:dyDescent="0.25">
      <c r="A2" s="77" t="s">
        <v>15</v>
      </c>
      <c r="B2" s="77"/>
      <c r="C2" s="77"/>
      <c r="D2" s="77"/>
      <c r="E2" s="77"/>
      <c r="F2" s="77"/>
      <c r="G2" s="77"/>
      <c r="H2" s="77"/>
      <c r="I2" s="77"/>
      <c r="J2" s="77"/>
      <c r="K2" s="77"/>
      <c r="L2" s="77"/>
      <c r="M2" s="77"/>
      <c r="N2" s="77"/>
      <c r="O2" s="77"/>
      <c r="P2" s="78"/>
      <c r="Q2" s="5"/>
      <c r="R2" s="8"/>
      <c r="S2" s="8"/>
      <c r="T2" s="8"/>
      <c r="U2" s="8"/>
      <c r="V2" s="8"/>
    </row>
    <row r="3" spans="1:22" ht="20.25" x14ac:dyDescent="0.3">
      <c r="A3" s="79" t="s">
        <v>478</v>
      </c>
      <c r="B3" s="79"/>
      <c r="C3" s="79"/>
      <c r="D3" s="79"/>
      <c r="E3" s="79"/>
      <c r="F3" s="79"/>
      <c r="G3" s="79"/>
      <c r="H3" s="79"/>
      <c r="I3" s="79"/>
      <c r="J3" s="79"/>
      <c r="K3" s="79"/>
      <c r="L3" s="79"/>
      <c r="M3" s="79"/>
      <c r="N3" s="79"/>
      <c r="O3" s="79"/>
      <c r="P3" s="79"/>
      <c r="Q3" s="5"/>
      <c r="R3" s="8"/>
      <c r="S3" s="8"/>
      <c r="T3" s="8"/>
      <c r="U3" s="8"/>
      <c r="V3" s="8"/>
    </row>
    <row r="4" spans="1:22" ht="102" x14ac:dyDescent="0.25">
      <c r="A4" s="19" t="s">
        <v>0</v>
      </c>
      <c r="B4" s="19" t="s">
        <v>1</v>
      </c>
      <c r="C4" s="19" t="s">
        <v>2</v>
      </c>
      <c r="D4" s="19" t="s">
        <v>14</v>
      </c>
      <c r="E4" s="19" t="s">
        <v>366</v>
      </c>
      <c r="F4" s="19" t="s">
        <v>3</v>
      </c>
      <c r="G4" s="19" t="s">
        <v>4</v>
      </c>
      <c r="H4" s="53" t="s">
        <v>460</v>
      </c>
      <c r="I4" s="53" t="s">
        <v>470</v>
      </c>
      <c r="J4" s="53" t="s">
        <v>471</v>
      </c>
      <c r="K4" s="19" t="s">
        <v>371</v>
      </c>
      <c r="L4" s="19" t="s">
        <v>372</v>
      </c>
      <c r="M4" s="19" t="s">
        <v>5</v>
      </c>
      <c r="N4" s="19" t="s">
        <v>374</v>
      </c>
      <c r="O4" s="19" t="s">
        <v>373</v>
      </c>
      <c r="P4" s="19" t="s">
        <v>16</v>
      </c>
      <c r="Q4" s="18">
        <f>COUNTIF(Q6:Q93,"N")</f>
        <v>44</v>
      </c>
      <c r="R4" s="17">
        <f>COUNTIF(O6:O66, "nhân rộng tốt")</f>
        <v>21</v>
      </c>
      <c r="S4" s="17">
        <f>COUNTIF(O6:O66, "có nhân rộng")</f>
        <v>9</v>
      </c>
      <c r="T4" s="17">
        <f>COUNTIF(O6:O66, "duy trì")</f>
        <v>16</v>
      </c>
      <c r="U4" s="17">
        <f>COUNTIF(O6:O66, "không duy trì")</f>
        <v>5</v>
      </c>
      <c r="V4" s="17">
        <f>R4+S4+T4+U4</f>
        <v>51</v>
      </c>
    </row>
    <row r="5" spans="1:22" ht="25.5" x14ac:dyDescent="0.25">
      <c r="A5" s="19" t="s">
        <v>6</v>
      </c>
      <c r="B5" s="20" t="s">
        <v>7</v>
      </c>
      <c r="C5" s="19"/>
      <c r="D5" s="19"/>
      <c r="E5" s="19"/>
      <c r="F5" s="19"/>
      <c r="G5" s="19"/>
      <c r="H5" s="70">
        <f>SUM(H6:H11)</f>
        <v>37073225000</v>
      </c>
      <c r="I5" s="71">
        <f t="shared" ref="I5:J5" si="0">SUM(I6:I11)</f>
        <v>25683670000</v>
      </c>
      <c r="J5" s="71">
        <f t="shared" si="0"/>
        <v>7953687000</v>
      </c>
      <c r="K5" s="22"/>
      <c r="L5" s="22"/>
      <c r="M5" s="19"/>
      <c r="N5" s="22"/>
      <c r="O5" s="19"/>
      <c r="P5" s="23"/>
      <c r="Q5" s="18"/>
      <c r="R5" s="17"/>
      <c r="S5" s="17"/>
      <c r="T5" s="17"/>
      <c r="U5" s="17"/>
      <c r="V5" s="17"/>
    </row>
    <row r="6" spans="1:22" ht="51" x14ac:dyDescent="0.25">
      <c r="A6" s="23">
        <v>1</v>
      </c>
      <c r="B6" s="24" t="s">
        <v>34</v>
      </c>
      <c r="C6" s="23" t="s">
        <v>20</v>
      </c>
      <c r="D6" s="23" t="s">
        <v>21</v>
      </c>
      <c r="E6" s="23" t="s">
        <v>367</v>
      </c>
      <c r="F6" s="23" t="s">
        <v>22</v>
      </c>
      <c r="G6" s="25" t="s">
        <v>154</v>
      </c>
      <c r="H6" s="13">
        <v>4254975000</v>
      </c>
      <c r="I6" s="13">
        <v>2100000000</v>
      </c>
      <c r="J6" s="13">
        <v>1815415000</v>
      </c>
      <c r="K6" s="15" t="s">
        <v>375</v>
      </c>
      <c r="L6" s="16" t="s">
        <v>375</v>
      </c>
      <c r="M6" s="23" t="s">
        <v>23</v>
      </c>
      <c r="N6" s="32" t="s">
        <v>381</v>
      </c>
      <c r="O6" s="23" t="s">
        <v>24</v>
      </c>
      <c r="P6" s="23" t="s">
        <v>329</v>
      </c>
      <c r="Q6" s="18" t="s">
        <v>332</v>
      </c>
      <c r="R6" s="17"/>
      <c r="S6" s="17"/>
      <c r="T6" s="17"/>
      <c r="U6" s="17"/>
      <c r="V6" s="17"/>
    </row>
    <row r="7" spans="1:22" ht="58.5" customHeight="1" x14ac:dyDescent="0.25">
      <c r="A7" s="23">
        <v>2</v>
      </c>
      <c r="B7" s="24" t="s">
        <v>35</v>
      </c>
      <c r="C7" s="23" t="s">
        <v>17</v>
      </c>
      <c r="D7" s="23" t="s">
        <v>18</v>
      </c>
      <c r="E7" s="23" t="s">
        <v>367</v>
      </c>
      <c r="F7" s="23" t="s">
        <v>19</v>
      </c>
      <c r="G7" s="23" t="s">
        <v>309</v>
      </c>
      <c r="H7" s="13">
        <v>8746350000</v>
      </c>
      <c r="I7" s="13">
        <v>3195670000</v>
      </c>
      <c r="J7" s="13">
        <v>2321123000</v>
      </c>
      <c r="K7" s="15" t="s">
        <v>466</v>
      </c>
      <c r="L7" s="16" t="s">
        <v>466</v>
      </c>
      <c r="M7" s="19"/>
      <c r="N7" s="22"/>
      <c r="O7" s="23"/>
      <c r="P7" s="23" t="s">
        <v>331</v>
      </c>
      <c r="Q7" s="18" t="s">
        <v>332</v>
      </c>
      <c r="R7" s="17"/>
      <c r="S7" s="17"/>
      <c r="T7" s="17"/>
      <c r="U7" s="17"/>
      <c r="V7" s="17"/>
    </row>
    <row r="8" spans="1:22" s="1" customFormat="1" ht="72" customHeight="1" x14ac:dyDescent="0.25">
      <c r="A8" s="23">
        <v>3</v>
      </c>
      <c r="B8" s="24" t="s">
        <v>36</v>
      </c>
      <c r="C8" s="23" t="s">
        <v>25</v>
      </c>
      <c r="D8" s="23" t="s">
        <v>26</v>
      </c>
      <c r="E8" s="23" t="s">
        <v>367</v>
      </c>
      <c r="F8" s="23" t="s">
        <v>27</v>
      </c>
      <c r="G8" s="23" t="s">
        <v>309</v>
      </c>
      <c r="H8" s="13">
        <v>6614900000</v>
      </c>
      <c r="I8" s="13">
        <v>4010000000</v>
      </c>
      <c r="J8" s="13">
        <v>2212939000</v>
      </c>
      <c r="K8" s="15" t="s">
        <v>376</v>
      </c>
      <c r="L8" s="16" t="s">
        <v>376</v>
      </c>
      <c r="M8" s="19"/>
      <c r="N8" s="22"/>
      <c r="O8" s="23"/>
      <c r="P8" s="23" t="s">
        <v>330</v>
      </c>
      <c r="Q8" s="18" t="s">
        <v>332</v>
      </c>
      <c r="R8" s="17"/>
      <c r="S8" s="17"/>
      <c r="T8" s="17"/>
      <c r="U8" s="17"/>
      <c r="V8" s="17"/>
    </row>
    <row r="9" spans="1:22" s="1" customFormat="1" ht="63.75" x14ac:dyDescent="0.25">
      <c r="A9" s="23">
        <v>4</v>
      </c>
      <c r="B9" s="27" t="s">
        <v>461</v>
      </c>
      <c r="C9" s="27" t="s">
        <v>28</v>
      </c>
      <c r="D9" s="27" t="s">
        <v>29</v>
      </c>
      <c r="E9" s="23" t="s">
        <v>370</v>
      </c>
      <c r="F9" s="23" t="s">
        <v>30</v>
      </c>
      <c r="G9" s="28" t="s">
        <v>155</v>
      </c>
      <c r="H9" s="14">
        <v>8450000000</v>
      </c>
      <c r="I9" s="13">
        <v>8000000000</v>
      </c>
      <c r="J9" s="13">
        <v>797210000</v>
      </c>
      <c r="K9" s="15"/>
      <c r="L9" s="16"/>
      <c r="M9" s="29"/>
      <c r="N9" s="58"/>
      <c r="O9" s="23" t="s">
        <v>224</v>
      </c>
      <c r="P9" s="23" t="s">
        <v>37</v>
      </c>
      <c r="Q9" s="18" t="s">
        <v>333</v>
      </c>
      <c r="R9" s="17"/>
      <c r="S9" s="17"/>
      <c r="T9" s="17"/>
      <c r="U9" s="17"/>
      <c r="V9" s="17"/>
    </row>
    <row r="10" spans="1:22" s="1" customFormat="1" ht="33.75" customHeight="1" x14ac:dyDescent="0.25">
      <c r="A10" s="23">
        <v>5</v>
      </c>
      <c r="B10" s="27" t="s">
        <v>344</v>
      </c>
      <c r="C10" s="27" t="s">
        <v>345</v>
      </c>
      <c r="D10" s="27" t="s">
        <v>346</v>
      </c>
      <c r="E10" s="23" t="s">
        <v>367</v>
      </c>
      <c r="F10" s="23" t="s">
        <v>348</v>
      </c>
      <c r="G10" s="25" t="s">
        <v>309</v>
      </c>
      <c r="H10" s="13">
        <v>2850000000</v>
      </c>
      <c r="I10" s="13">
        <v>2850000000</v>
      </c>
      <c r="J10" s="13">
        <v>100000000</v>
      </c>
      <c r="K10" s="15"/>
      <c r="L10" s="16"/>
      <c r="M10" s="29"/>
      <c r="N10" s="48"/>
      <c r="O10" s="23"/>
      <c r="P10" s="23" t="s">
        <v>347</v>
      </c>
      <c r="Q10" s="18"/>
      <c r="R10" s="17"/>
      <c r="S10" s="17"/>
      <c r="T10" s="17"/>
      <c r="U10" s="17"/>
      <c r="V10" s="17"/>
    </row>
    <row r="11" spans="1:22" s="1" customFormat="1" ht="72" customHeight="1" x14ac:dyDescent="0.25">
      <c r="A11" s="23">
        <v>6</v>
      </c>
      <c r="B11" s="24" t="s">
        <v>462</v>
      </c>
      <c r="C11" s="24" t="s">
        <v>31</v>
      </c>
      <c r="D11" s="24" t="s">
        <v>32</v>
      </c>
      <c r="E11" s="23" t="s">
        <v>367</v>
      </c>
      <c r="F11" s="23" t="s">
        <v>33</v>
      </c>
      <c r="G11" s="26" t="s">
        <v>309</v>
      </c>
      <c r="H11" s="14">
        <v>6157000000</v>
      </c>
      <c r="I11" s="14">
        <v>5528000000</v>
      </c>
      <c r="J11" s="14">
        <v>707000000</v>
      </c>
      <c r="K11" s="49"/>
      <c r="L11" s="31"/>
      <c r="M11" s="19"/>
      <c r="N11" s="22"/>
      <c r="O11" s="23"/>
      <c r="P11" s="23" t="s">
        <v>328</v>
      </c>
      <c r="Q11" s="18" t="s">
        <v>333</v>
      </c>
      <c r="R11" s="17"/>
      <c r="S11" s="17"/>
      <c r="T11" s="17"/>
      <c r="U11" s="17"/>
      <c r="V11" s="17"/>
    </row>
    <row r="12" spans="1:22" x14ac:dyDescent="0.25">
      <c r="A12" s="19" t="s">
        <v>8</v>
      </c>
      <c r="B12" s="20" t="s">
        <v>9</v>
      </c>
      <c r="C12" s="19"/>
      <c r="D12" s="19"/>
      <c r="E12" s="19"/>
      <c r="F12" s="19"/>
      <c r="G12" s="19"/>
      <c r="H12" s="71">
        <f>H13+H67+H88</f>
        <v>124599143856</v>
      </c>
      <c r="I12" s="71">
        <f t="shared" ref="I12:J12" si="1">I13+I67+I88</f>
        <v>85369480222</v>
      </c>
      <c r="J12" s="71">
        <f t="shared" si="1"/>
        <v>67401724813</v>
      </c>
      <c r="K12" s="50"/>
      <c r="L12" s="22"/>
      <c r="M12" s="19"/>
      <c r="N12" s="22"/>
      <c r="O12" s="19"/>
      <c r="P12" s="23"/>
      <c r="Q12" s="18"/>
      <c r="R12" s="17"/>
      <c r="S12" s="17"/>
      <c r="T12" s="17"/>
      <c r="U12" s="17"/>
      <c r="V12" s="17"/>
    </row>
    <row r="13" spans="1:22" x14ac:dyDescent="0.25">
      <c r="A13" s="19" t="s">
        <v>10</v>
      </c>
      <c r="B13" s="21" t="s">
        <v>11</v>
      </c>
      <c r="C13" s="24"/>
      <c r="D13" s="24"/>
      <c r="E13" s="23"/>
      <c r="F13" s="23"/>
      <c r="G13" s="23"/>
      <c r="H13" s="71">
        <f>SUM(H14:H66)</f>
        <v>72112422856</v>
      </c>
      <c r="I13" s="71">
        <f t="shared" ref="I13:J13" si="2">SUM(I14:I66)</f>
        <v>52165128722</v>
      </c>
      <c r="J13" s="71">
        <f t="shared" si="2"/>
        <v>48077934450</v>
      </c>
      <c r="K13" s="51"/>
      <c r="L13" s="32"/>
      <c r="M13" s="23"/>
      <c r="N13" s="32"/>
      <c r="O13" s="19"/>
      <c r="P13" s="23"/>
      <c r="Q13" s="18"/>
      <c r="R13" s="17"/>
      <c r="S13" s="17"/>
      <c r="T13" s="17"/>
      <c r="U13" s="17"/>
      <c r="V13" s="17"/>
    </row>
    <row r="14" spans="1:22" x14ac:dyDescent="0.25">
      <c r="A14" s="33">
        <v>1</v>
      </c>
      <c r="B14" s="34" t="s">
        <v>156</v>
      </c>
      <c r="C14" s="24"/>
      <c r="D14" s="24"/>
      <c r="E14" s="23"/>
      <c r="F14" s="23"/>
      <c r="G14" s="23"/>
      <c r="H14" s="54"/>
      <c r="I14" s="54"/>
      <c r="J14" s="54"/>
      <c r="K14" s="51"/>
      <c r="L14" s="32"/>
      <c r="M14" s="23"/>
      <c r="N14" s="32"/>
      <c r="O14" s="23"/>
      <c r="P14" s="23"/>
      <c r="Q14" s="18"/>
      <c r="R14" s="17"/>
      <c r="S14" s="17"/>
      <c r="T14" s="17"/>
      <c r="U14" s="17"/>
      <c r="V14" s="17"/>
    </row>
    <row r="15" spans="1:22" ht="38.25" x14ac:dyDescent="0.25">
      <c r="A15" s="23">
        <v>1.1000000000000001</v>
      </c>
      <c r="B15" s="32" t="s">
        <v>38</v>
      </c>
      <c r="C15" s="32" t="s">
        <v>39</v>
      </c>
      <c r="D15" s="24" t="s">
        <v>40</v>
      </c>
      <c r="E15" s="23" t="s">
        <v>367</v>
      </c>
      <c r="F15" s="23" t="s">
        <v>41</v>
      </c>
      <c r="G15" s="26" t="s">
        <v>151</v>
      </c>
      <c r="H15" s="13">
        <v>420000000</v>
      </c>
      <c r="I15" s="13">
        <v>420000000</v>
      </c>
      <c r="J15" s="61">
        <v>414377000</v>
      </c>
      <c r="K15" s="15" t="s">
        <v>377</v>
      </c>
      <c r="L15" s="16" t="s">
        <v>377</v>
      </c>
      <c r="M15" s="23" t="s">
        <v>230</v>
      </c>
      <c r="N15" s="32" t="s">
        <v>380</v>
      </c>
      <c r="O15" s="23" t="s">
        <v>24</v>
      </c>
      <c r="P15" s="23"/>
      <c r="Q15" s="18" t="s">
        <v>332</v>
      </c>
      <c r="R15" s="17"/>
      <c r="S15" s="17"/>
      <c r="T15" s="17"/>
      <c r="U15" s="17"/>
      <c r="V15" s="17"/>
    </row>
    <row r="16" spans="1:22" ht="38.25" x14ac:dyDescent="0.25">
      <c r="A16" s="23">
        <v>1.2</v>
      </c>
      <c r="B16" s="32" t="s">
        <v>42</v>
      </c>
      <c r="C16" s="32" t="s">
        <v>43</v>
      </c>
      <c r="D16" s="24" t="s">
        <v>44</v>
      </c>
      <c r="E16" s="23" t="s">
        <v>367</v>
      </c>
      <c r="F16" s="23" t="s">
        <v>45</v>
      </c>
      <c r="G16" s="26" t="s">
        <v>151</v>
      </c>
      <c r="H16" s="13">
        <v>1500000000</v>
      </c>
      <c r="I16" s="13">
        <v>1500000000</v>
      </c>
      <c r="J16" s="61">
        <v>1436190000</v>
      </c>
      <c r="K16" s="15" t="s">
        <v>378</v>
      </c>
      <c r="L16" s="16" t="s">
        <v>378</v>
      </c>
      <c r="M16" s="23" t="s">
        <v>231</v>
      </c>
      <c r="N16" s="32" t="s">
        <v>394</v>
      </c>
      <c r="O16" s="23" t="s">
        <v>24</v>
      </c>
      <c r="P16" s="23"/>
      <c r="Q16" s="18" t="s">
        <v>333</v>
      </c>
      <c r="R16" s="17"/>
      <c r="S16" s="17"/>
      <c r="T16" s="17"/>
      <c r="U16" s="17"/>
      <c r="V16" s="17"/>
    </row>
    <row r="17" spans="1:22" ht="38.25" x14ac:dyDescent="0.25">
      <c r="A17" s="23">
        <v>1.3</v>
      </c>
      <c r="B17" s="32" t="s">
        <v>46</v>
      </c>
      <c r="C17" s="32" t="s">
        <v>47</v>
      </c>
      <c r="D17" s="24" t="s">
        <v>48</v>
      </c>
      <c r="E17" s="23" t="s">
        <v>367</v>
      </c>
      <c r="F17" s="23" t="s">
        <v>49</v>
      </c>
      <c r="G17" s="35" t="s">
        <v>152</v>
      </c>
      <c r="H17" s="13">
        <v>860000000</v>
      </c>
      <c r="I17" s="13">
        <v>860000000</v>
      </c>
      <c r="J17" s="61">
        <v>799381750</v>
      </c>
      <c r="K17" s="15" t="s">
        <v>382</v>
      </c>
      <c r="L17" s="16" t="s">
        <v>382</v>
      </c>
      <c r="M17" s="23" t="s">
        <v>230</v>
      </c>
      <c r="N17" s="32" t="s">
        <v>396</v>
      </c>
      <c r="O17" s="23" t="s">
        <v>341</v>
      </c>
      <c r="P17" s="23"/>
      <c r="Q17" s="18" t="s">
        <v>332</v>
      </c>
      <c r="R17" s="17"/>
      <c r="S17" s="17"/>
      <c r="T17" s="17"/>
      <c r="U17" s="17"/>
      <c r="V17" s="17"/>
    </row>
    <row r="18" spans="1:22" ht="255" x14ac:dyDescent="0.25">
      <c r="A18" s="23">
        <v>1.4</v>
      </c>
      <c r="B18" s="32" t="s">
        <v>50</v>
      </c>
      <c r="C18" s="32" t="s">
        <v>51</v>
      </c>
      <c r="D18" s="24" t="s">
        <v>52</v>
      </c>
      <c r="E18" s="23" t="s">
        <v>367</v>
      </c>
      <c r="F18" s="23" t="s">
        <v>53</v>
      </c>
      <c r="G18" s="26" t="s">
        <v>151</v>
      </c>
      <c r="H18" s="13">
        <v>485000000</v>
      </c>
      <c r="I18" s="13">
        <v>485000000</v>
      </c>
      <c r="J18" s="13">
        <v>447859200</v>
      </c>
      <c r="K18" s="15" t="s">
        <v>446</v>
      </c>
      <c r="L18" s="16" t="s">
        <v>446</v>
      </c>
      <c r="M18" s="23" t="s">
        <v>232</v>
      </c>
      <c r="N18" s="32" t="s">
        <v>447</v>
      </c>
      <c r="O18" s="23" t="s">
        <v>226</v>
      </c>
      <c r="P18" s="23"/>
      <c r="Q18" s="18" t="s">
        <v>332</v>
      </c>
      <c r="R18" s="17"/>
      <c r="S18" s="17"/>
      <c r="T18" s="17"/>
      <c r="U18" s="17"/>
      <c r="V18" s="17"/>
    </row>
    <row r="19" spans="1:22" ht="38.25" x14ac:dyDescent="0.25">
      <c r="A19" s="23">
        <v>1.5</v>
      </c>
      <c r="B19" s="32" t="s">
        <v>54</v>
      </c>
      <c r="C19" s="32" t="s">
        <v>55</v>
      </c>
      <c r="D19" s="24" t="s">
        <v>40</v>
      </c>
      <c r="E19" s="23" t="s">
        <v>367</v>
      </c>
      <c r="F19" s="23" t="s">
        <v>56</v>
      </c>
      <c r="G19" s="26" t="s">
        <v>151</v>
      </c>
      <c r="H19" s="13">
        <v>610000000</v>
      </c>
      <c r="I19" s="13">
        <v>610000000</v>
      </c>
      <c r="J19" s="61">
        <v>554324825</v>
      </c>
      <c r="K19" s="15" t="s">
        <v>379</v>
      </c>
      <c r="L19" s="16" t="s">
        <v>379</v>
      </c>
      <c r="M19" s="23" t="s">
        <v>233</v>
      </c>
      <c r="N19" s="32">
        <v>0</v>
      </c>
      <c r="O19" s="23" t="s">
        <v>226</v>
      </c>
      <c r="P19" s="23"/>
      <c r="Q19" s="18" t="s">
        <v>333</v>
      </c>
      <c r="R19" s="17"/>
      <c r="S19" s="17"/>
      <c r="T19" s="17"/>
      <c r="U19" s="17"/>
      <c r="V19" s="17"/>
    </row>
    <row r="20" spans="1:22" ht="51" x14ac:dyDescent="0.25">
      <c r="A20" s="23">
        <v>1.6</v>
      </c>
      <c r="B20" s="32" t="s">
        <v>157</v>
      </c>
      <c r="C20" s="32" t="s">
        <v>158</v>
      </c>
      <c r="D20" s="24" t="s">
        <v>159</v>
      </c>
      <c r="E20" s="23" t="s">
        <v>367</v>
      </c>
      <c r="F20" s="23" t="s">
        <v>160</v>
      </c>
      <c r="G20" s="26" t="s">
        <v>152</v>
      </c>
      <c r="H20" s="13">
        <v>1190000000</v>
      </c>
      <c r="I20" s="13">
        <v>1190000000</v>
      </c>
      <c r="J20" s="61">
        <v>1145366750</v>
      </c>
      <c r="K20" s="15" t="s">
        <v>385</v>
      </c>
      <c r="L20" s="16" t="s">
        <v>385</v>
      </c>
      <c r="M20" s="23" t="s">
        <v>342</v>
      </c>
      <c r="N20" s="32">
        <v>0</v>
      </c>
      <c r="O20" s="23" t="s">
        <v>226</v>
      </c>
      <c r="P20" s="23"/>
      <c r="Q20" s="18" t="s">
        <v>333</v>
      </c>
      <c r="R20" s="17"/>
      <c r="S20" s="17"/>
      <c r="T20" s="17"/>
      <c r="U20" s="17"/>
      <c r="V20" s="17"/>
    </row>
    <row r="21" spans="1:22" ht="60.75" customHeight="1" x14ac:dyDescent="0.25">
      <c r="A21" s="23">
        <v>1.7</v>
      </c>
      <c r="B21" s="32" t="s">
        <v>57</v>
      </c>
      <c r="C21" s="32" t="s">
        <v>58</v>
      </c>
      <c r="D21" s="24" t="s">
        <v>59</v>
      </c>
      <c r="E21" s="23" t="s">
        <v>367</v>
      </c>
      <c r="F21" s="23" t="s">
        <v>60</v>
      </c>
      <c r="G21" s="35" t="s">
        <v>152</v>
      </c>
      <c r="H21" s="13">
        <v>355000000</v>
      </c>
      <c r="I21" s="13">
        <v>355000000</v>
      </c>
      <c r="J21" s="13">
        <v>325767000</v>
      </c>
      <c r="K21" s="15" t="s">
        <v>458</v>
      </c>
      <c r="L21" s="16" t="s">
        <v>458</v>
      </c>
      <c r="M21" s="23" t="s">
        <v>231</v>
      </c>
      <c r="N21" s="32" t="s">
        <v>459</v>
      </c>
      <c r="O21" s="23" t="s">
        <v>341</v>
      </c>
      <c r="P21" s="23"/>
      <c r="Q21" s="18" t="s">
        <v>332</v>
      </c>
      <c r="R21" s="17"/>
      <c r="S21" s="17"/>
      <c r="T21" s="17"/>
      <c r="U21" s="17"/>
      <c r="V21" s="17"/>
    </row>
    <row r="22" spans="1:22" ht="252.75" customHeight="1" x14ac:dyDescent="0.25">
      <c r="A22" s="23">
        <v>1.8</v>
      </c>
      <c r="B22" s="32" t="s">
        <v>227</v>
      </c>
      <c r="C22" s="32" t="s">
        <v>61</v>
      </c>
      <c r="D22" s="24" t="s">
        <v>62</v>
      </c>
      <c r="E22" s="23" t="s">
        <v>367</v>
      </c>
      <c r="F22" s="23" t="s">
        <v>63</v>
      </c>
      <c r="G22" s="26" t="s">
        <v>153</v>
      </c>
      <c r="H22" s="13">
        <v>818718000</v>
      </c>
      <c r="I22" s="13">
        <v>818718000</v>
      </c>
      <c r="J22" s="13">
        <v>764311000</v>
      </c>
      <c r="K22" s="37" t="s">
        <v>386</v>
      </c>
      <c r="L22" s="37" t="s">
        <v>387</v>
      </c>
      <c r="M22" s="23" t="s">
        <v>62</v>
      </c>
      <c r="N22" s="32" t="s">
        <v>388</v>
      </c>
      <c r="O22" s="23" t="s">
        <v>341</v>
      </c>
      <c r="P22" s="23"/>
      <c r="Q22" s="18" t="s">
        <v>332</v>
      </c>
      <c r="R22" s="17"/>
      <c r="S22" s="17"/>
      <c r="T22" s="17"/>
      <c r="U22" s="17"/>
      <c r="V22" s="17"/>
    </row>
    <row r="23" spans="1:22" ht="255" x14ac:dyDescent="0.25">
      <c r="A23" s="23">
        <v>1.9</v>
      </c>
      <c r="B23" s="24" t="s">
        <v>64</v>
      </c>
      <c r="C23" s="32" t="s">
        <v>65</v>
      </c>
      <c r="D23" s="23" t="s">
        <v>66</v>
      </c>
      <c r="E23" s="23" t="s">
        <v>367</v>
      </c>
      <c r="F23" s="23" t="s">
        <v>67</v>
      </c>
      <c r="G23" s="26" t="s">
        <v>152</v>
      </c>
      <c r="H23" s="13">
        <v>1294220000</v>
      </c>
      <c r="I23" s="13">
        <v>1294220000</v>
      </c>
      <c r="J23" s="61">
        <v>1292801300</v>
      </c>
      <c r="K23" s="15" t="s">
        <v>375</v>
      </c>
      <c r="L23" s="16" t="s">
        <v>375</v>
      </c>
      <c r="M23" s="23" t="s">
        <v>234</v>
      </c>
      <c r="N23" s="32" t="s">
        <v>389</v>
      </c>
      <c r="O23" s="23" t="s">
        <v>224</v>
      </c>
      <c r="P23" s="23"/>
      <c r="Q23" s="18" t="s">
        <v>333</v>
      </c>
      <c r="R23" s="17"/>
      <c r="S23" s="17"/>
      <c r="T23" s="17"/>
      <c r="U23" s="17"/>
      <c r="V23" s="17"/>
    </row>
    <row r="24" spans="1:22" ht="396" x14ac:dyDescent="0.25">
      <c r="A24" s="23">
        <v>1.1000000000000001</v>
      </c>
      <c r="B24" s="24" t="s">
        <v>68</v>
      </c>
      <c r="C24" s="32" t="s">
        <v>69</v>
      </c>
      <c r="D24" s="23" t="s">
        <v>70</v>
      </c>
      <c r="E24" s="23" t="s">
        <v>367</v>
      </c>
      <c r="F24" s="23" t="s">
        <v>71</v>
      </c>
      <c r="G24" s="26">
        <v>2018</v>
      </c>
      <c r="H24" s="13">
        <v>2513698000</v>
      </c>
      <c r="I24" s="13">
        <v>2513698000</v>
      </c>
      <c r="J24" s="13">
        <v>2424489</v>
      </c>
      <c r="K24" s="38" t="s">
        <v>391</v>
      </c>
      <c r="L24" s="38" t="s">
        <v>391</v>
      </c>
      <c r="M24" s="23" t="s">
        <v>235</v>
      </c>
      <c r="N24" s="32" t="s">
        <v>390</v>
      </c>
      <c r="O24" s="23" t="s">
        <v>24</v>
      </c>
      <c r="P24" s="23"/>
      <c r="Q24" s="18" t="s">
        <v>333</v>
      </c>
      <c r="R24" s="17"/>
      <c r="S24" s="17"/>
      <c r="T24" s="17"/>
      <c r="U24" s="17"/>
      <c r="V24" s="17"/>
    </row>
    <row r="25" spans="1:22" ht="63.75" x14ac:dyDescent="0.25">
      <c r="A25" s="23">
        <v>1.1100000000000001</v>
      </c>
      <c r="B25" s="24" t="s">
        <v>72</v>
      </c>
      <c r="C25" s="32" t="s">
        <v>73</v>
      </c>
      <c r="D25" s="39" t="s">
        <v>74</v>
      </c>
      <c r="E25" s="30" t="s">
        <v>367</v>
      </c>
      <c r="F25" s="23" t="s">
        <v>75</v>
      </c>
      <c r="G25" s="26">
        <v>2021</v>
      </c>
      <c r="H25" s="13">
        <v>1200000000</v>
      </c>
      <c r="I25" s="13">
        <v>1200000000</v>
      </c>
      <c r="J25" s="13">
        <v>1170443380</v>
      </c>
      <c r="K25" s="15" t="s">
        <v>393</v>
      </c>
      <c r="L25" s="16" t="s">
        <v>393</v>
      </c>
      <c r="M25" s="23" t="s">
        <v>236</v>
      </c>
      <c r="N25" s="32" t="s">
        <v>392</v>
      </c>
      <c r="O25" s="23" t="s">
        <v>24</v>
      </c>
      <c r="P25" s="23"/>
      <c r="Q25" s="18" t="s">
        <v>333</v>
      </c>
      <c r="R25" s="17"/>
      <c r="S25" s="17"/>
      <c r="T25" s="17"/>
      <c r="U25" s="17"/>
      <c r="V25" s="17"/>
    </row>
    <row r="26" spans="1:22" ht="38.25" x14ac:dyDescent="0.25">
      <c r="A26" s="23">
        <v>1.1200000000000001</v>
      </c>
      <c r="B26" s="24" t="s">
        <v>76</v>
      </c>
      <c r="C26" s="32" t="s">
        <v>77</v>
      </c>
      <c r="D26" s="39" t="s">
        <v>44</v>
      </c>
      <c r="E26" s="30" t="s">
        <v>367</v>
      </c>
      <c r="F26" s="23" t="s">
        <v>78</v>
      </c>
      <c r="G26" s="35" t="s">
        <v>154</v>
      </c>
      <c r="H26" s="13">
        <v>656000000</v>
      </c>
      <c r="I26" s="13">
        <v>656000000</v>
      </c>
      <c r="J26" s="13">
        <v>655400000</v>
      </c>
      <c r="K26" s="15" t="s">
        <v>395</v>
      </c>
      <c r="L26" s="16" t="s">
        <v>395</v>
      </c>
      <c r="M26" s="23" t="s">
        <v>237</v>
      </c>
      <c r="N26" s="32" t="s">
        <v>395</v>
      </c>
      <c r="O26" s="23" t="s">
        <v>224</v>
      </c>
      <c r="P26" s="23"/>
      <c r="Q26" s="18" t="s">
        <v>333</v>
      </c>
      <c r="R26" s="17"/>
      <c r="S26" s="17"/>
      <c r="T26" s="17"/>
      <c r="U26" s="17"/>
      <c r="V26" s="17"/>
    </row>
    <row r="27" spans="1:22" ht="318.75" x14ac:dyDescent="0.25">
      <c r="A27" s="23">
        <v>1.1299999999999999</v>
      </c>
      <c r="B27" s="24" t="s">
        <v>79</v>
      </c>
      <c r="C27" s="32" t="s">
        <v>80</v>
      </c>
      <c r="D27" s="39" t="s">
        <v>81</v>
      </c>
      <c r="E27" s="30" t="s">
        <v>367</v>
      </c>
      <c r="F27" s="23" t="s">
        <v>82</v>
      </c>
      <c r="G27" s="26">
        <v>2019</v>
      </c>
      <c r="H27" s="13">
        <v>1460117800</v>
      </c>
      <c r="I27" s="13">
        <v>1460117800</v>
      </c>
      <c r="J27" s="61">
        <v>1460117800</v>
      </c>
      <c r="K27" s="15" t="s">
        <v>449</v>
      </c>
      <c r="L27" s="38" t="s">
        <v>448</v>
      </c>
      <c r="M27" s="23" t="s">
        <v>238</v>
      </c>
      <c r="N27" s="32" t="s">
        <v>450</v>
      </c>
      <c r="O27" s="23" t="s">
        <v>24</v>
      </c>
      <c r="P27" s="23"/>
      <c r="Q27" s="18" t="s">
        <v>333</v>
      </c>
      <c r="R27" s="17"/>
      <c r="S27" s="17"/>
      <c r="T27" s="17"/>
      <c r="U27" s="17"/>
      <c r="V27" s="17"/>
    </row>
    <row r="28" spans="1:22" ht="198" customHeight="1" x14ac:dyDescent="0.25">
      <c r="A28" s="23">
        <v>1.1399999999999999</v>
      </c>
      <c r="B28" s="24" t="s">
        <v>83</v>
      </c>
      <c r="C28" s="32" t="s">
        <v>84</v>
      </c>
      <c r="D28" s="39" t="s">
        <v>85</v>
      </c>
      <c r="E28" s="30" t="s">
        <v>367</v>
      </c>
      <c r="F28" s="23" t="s">
        <v>86</v>
      </c>
      <c r="G28" s="35" t="s">
        <v>154</v>
      </c>
      <c r="H28" s="13">
        <v>1859976000</v>
      </c>
      <c r="I28" s="13">
        <v>1859976000</v>
      </c>
      <c r="J28" s="13">
        <v>1790543000</v>
      </c>
      <c r="K28" s="15" t="s">
        <v>398</v>
      </c>
      <c r="L28" s="16" t="s">
        <v>398</v>
      </c>
      <c r="M28" s="23" t="s">
        <v>238</v>
      </c>
      <c r="N28" s="32" t="s">
        <v>397</v>
      </c>
      <c r="O28" s="23" t="s">
        <v>341</v>
      </c>
      <c r="P28" s="23"/>
      <c r="Q28" s="18" t="s">
        <v>332</v>
      </c>
      <c r="R28" s="17"/>
      <c r="S28" s="17"/>
      <c r="T28" s="17"/>
      <c r="U28" s="17"/>
      <c r="V28" s="17"/>
    </row>
    <row r="29" spans="1:22" ht="277.5" customHeight="1" x14ac:dyDescent="0.25">
      <c r="A29" s="23">
        <v>1.1499999999999999</v>
      </c>
      <c r="B29" s="24" t="s">
        <v>87</v>
      </c>
      <c r="C29" s="32" t="s">
        <v>88</v>
      </c>
      <c r="D29" s="39" t="s">
        <v>89</v>
      </c>
      <c r="E29" s="30" t="s">
        <v>367</v>
      </c>
      <c r="F29" s="23" t="s">
        <v>90</v>
      </c>
      <c r="G29" s="26" t="s">
        <v>153</v>
      </c>
      <c r="H29" s="13">
        <v>1153000000</v>
      </c>
      <c r="I29" s="13">
        <v>1153000000</v>
      </c>
      <c r="J29" s="61">
        <v>1143804000</v>
      </c>
      <c r="K29" s="32" t="s">
        <v>399</v>
      </c>
      <c r="L29" s="38" t="s">
        <v>399</v>
      </c>
      <c r="M29" s="23" t="s">
        <v>239</v>
      </c>
      <c r="N29" s="32" t="s">
        <v>400</v>
      </c>
      <c r="O29" s="23" t="s">
        <v>24</v>
      </c>
      <c r="P29" s="23"/>
      <c r="Q29" s="40" t="s">
        <v>333</v>
      </c>
      <c r="R29" s="17"/>
      <c r="S29" s="17"/>
      <c r="T29" s="17"/>
      <c r="U29" s="17"/>
      <c r="V29" s="17"/>
    </row>
    <row r="30" spans="1:22" ht="38.25" x14ac:dyDescent="0.35">
      <c r="A30" s="23">
        <v>1.1599999999999999</v>
      </c>
      <c r="B30" s="24" t="s">
        <v>91</v>
      </c>
      <c r="C30" s="32" t="s">
        <v>92</v>
      </c>
      <c r="D30" s="39" t="s">
        <v>93</v>
      </c>
      <c r="E30" s="30" t="s">
        <v>367</v>
      </c>
      <c r="F30" s="23" t="s">
        <v>94</v>
      </c>
      <c r="G30" s="35" t="s">
        <v>153</v>
      </c>
      <c r="H30" s="13">
        <v>943612000</v>
      </c>
      <c r="I30" s="13">
        <v>650799000</v>
      </c>
      <c r="J30" s="13">
        <v>586598500</v>
      </c>
      <c r="K30" s="62"/>
      <c r="L30" s="16"/>
      <c r="M30" s="23" t="s">
        <v>231</v>
      </c>
      <c r="N30" s="32"/>
      <c r="O30" s="23" t="s">
        <v>341</v>
      </c>
      <c r="P30" s="23"/>
      <c r="Q30" s="18" t="s">
        <v>333</v>
      </c>
      <c r="R30" s="17"/>
      <c r="S30" s="17"/>
      <c r="T30" s="17"/>
      <c r="U30" s="17"/>
      <c r="V30" s="17"/>
    </row>
    <row r="31" spans="1:22" ht="409.5" customHeight="1" x14ac:dyDescent="0.25">
      <c r="A31" s="23">
        <v>1.17</v>
      </c>
      <c r="B31" s="24" t="s">
        <v>95</v>
      </c>
      <c r="C31" s="32" t="s">
        <v>96</v>
      </c>
      <c r="D31" s="39" t="s">
        <v>40</v>
      </c>
      <c r="E31" s="30" t="s">
        <v>367</v>
      </c>
      <c r="F31" s="23" t="s">
        <v>97</v>
      </c>
      <c r="G31" s="35">
        <v>2019</v>
      </c>
      <c r="H31" s="13">
        <v>548024500</v>
      </c>
      <c r="I31" s="13">
        <v>434843500</v>
      </c>
      <c r="J31" s="61">
        <v>431236700</v>
      </c>
      <c r="K31" s="15" t="s">
        <v>473</v>
      </c>
      <c r="L31" s="16" t="s">
        <v>473</v>
      </c>
      <c r="M31" s="23" t="s">
        <v>336</v>
      </c>
      <c r="N31" s="32" t="s">
        <v>401</v>
      </c>
      <c r="O31" s="23" t="s">
        <v>24</v>
      </c>
      <c r="P31" s="23"/>
      <c r="Q31" s="40" t="s">
        <v>332</v>
      </c>
      <c r="R31" s="17"/>
      <c r="S31" s="17"/>
      <c r="T31" s="17"/>
      <c r="U31" s="17"/>
      <c r="V31" s="17"/>
    </row>
    <row r="32" spans="1:22" ht="239.25" customHeight="1" x14ac:dyDescent="0.25">
      <c r="A32" s="23">
        <v>1.18</v>
      </c>
      <c r="B32" s="24" t="s">
        <v>98</v>
      </c>
      <c r="C32" s="32" t="s">
        <v>99</v>
      </c>
      <c r="D32" s="24" t="s">
        <v>100</v>
      </c>
      <c r="E32" s="30" t="s">
        <v>367</v>
      </c>
      <c r="F32" s="23" t="s">
        <v>101</v>
      </c>
      <c r="G32" s="35" t="s">
        <v>154</v>
      </c>
      <c r="H32" s="14">
        <v>1342000000</v>
      </c>
      <c r="I32" s="14">
        <v>1130000000</v>
      </c>
      <c r="J32" s="14">
        <v>1092883850</v>
      </c>
      <c r="K32" s="49" t="s">
        <v>402</v>
      </c>
      <c r="L32" s="31" t="s">
        <v>402</v>
      </c>
      <c r="M32" s="23" t="s">
        <v>240</v>
      </c>
      <c r="N32" s="32" t="s">
        <v>403</v>
      </c>
      <c r="O32" s="23" t="s">
        <v>341</v>
      </c>
      <c r="P32" s="23"/>
      <c r="Q32" s="40" t="s">
        <v>333</v>
      </c>
      <c r="R32" s="17"/>
      <c r="S32" s="17"/>
      <c r="T32" s="17"/>
      <c r="U32" s="17"/>
      <c r="V32" s="17"/>
    </row>
    <row r="33" spans="1:22" ht="173.25" customHeight="1" x14ac:dyDescent="0.25">
      <c r="A33" s="23">
        <v>1.19</v>
      </c>
      <c r="B33" s="24" t="s">
        <v>102</v>
      </c>
      <c r="C33" s="32" t="s">
        <v>103</v>
      </c>
      <c r="D33" s="24" t="s">
        <v>70</v>
      </c>
      <c r="E33" s="30" t="s">
        <v>367</v>
      </c>
      <c r="F33" s="23" t="s">
        <v>22</v>
      </c>
      <c r="G33" s="35" t="s">
        <v>154</v>
      </c>
      <c r="H33" s="14">
        <v>2912805300</v>
      </c>
      <c r="I33" s="14">
        <v>1462005300</v>
      </c>
      <c r="J33" s="14">
        <v>1446515000</v>
      </c>
      <c r="K33" s="49" t="s">
        <v>383</v>
      </c>
      <c r="L33" s="31" t="s">
        <v>383</v>
      </c>
      <c r="M33" s="23" t="s">
        <v>343</v>
      </c>
      <c r="N33" s="32" t="s">
        <v>384</v>
      </c>
      <c r="O33" s="23" t="s">
        <v>341</v>
      </c>
      <c r="P33" s="23"/>
      <c r="Q33" s="18" t="s">
        <v>333</v>
      </c>
      <c r="R33" s="17"/>
      <c r="S33" s="17"/>
      <c r="T33" s="17"/>
      <c r="U33" s="17"/>
      <c r="V33" s="17"/>
    </row>
    <row r="34" spans="1:22" ht="165" customHeight="1" x14ac:dyDescent="0.25">
      <c r="A34" s="23">
        <v>1.2</v>
      </c>
      <c r="B34" s="24" t="s">
        <v>104</v>
      </c>
      <c r="C34" s="32" t="s">
        <v>105</v>
      </c>
      <c r="D34" s="24" t="s">
        <v>106</v>
      </c>
      <c r="E34" s="30" t="s">
        <v>367</v>
      </c>
      <c r="F34" s="23" t="s">
        <v>107</v>
      </c>
      <c r="G34" s="35">
        <v>2021</v>
      </c>
      <c r="H34" s="14">
        <v>2115730000</v>
      </c>
      <c r="I34" s="14">
        <v>894590000</v>
      </c>
      <c r="J34" s="14">
        <v>892190000</v>
      </c>
      <c r="K34" s="15" t="s">
        <v>467</v>
      </c>
      <c r="L34" s="16" t="s">
        <v>467</v>
      </c>
      <c r="M34" s="23" t="s">
        <v>241</v>
      </c>
      <c r="N34" s="32" t="s">
        <v>474</v>
      </c>
      <c r="O34" s="23" t="s">
        <v>341</v>
      </c>
      <c r="P34" s="23"/>
      <c r="Q34" s="18" t="s">
        <v>332</v>
      </c>
      <c r="R34" s="17"/>
      <c r="S34" s="17"/>
      <c r="T34" s="17"/>
      <c r="U34" s="17"/>
      <c r="V34" s="17"/>
    </row>
    <row r="35" spans="1:22" ht="297" customHeight="1" x14ac:dyDescent="0.25">
      <c r="A35" s="23">
        <v>1.21</v>
      </c>
      <c r="B35" s="24" t="s">
        <v>108</v>
      </c>
      <c r="C35" s="32" t="s">
        <v>109</v>
      </c>
      <c r="D35" s="24" t="s">
        <v>81</v>
      </c>
      <c r="E35" s="30" t="s">
        <v>367</v>
      </c>
      <c r="F35" s="23" t="s">
        <v>110</v>
      </c>
      <c r="G35" s="35">
        <v>2022</v>
      </c>
      <c r="H35" s="14">
        <v>11743716000</v>
      </c>
      <c r="I35" s="13">
        <v>4457216000</v>
      </c>
      <c r="J35" s="13">
        <v>4408666700</v>
      </c>
      <c r="K35" s="15" t="s">
        <v>408</v>
      </c>
      <c r="L35" s="38" t="s">
        <v>408</v>
      </c>
      <c r="M35" s="23" t="s">
        <v>242</v>
      </c>
      <c r="N35" s="59" t="s">
        <v>409</v>
      </c>
      <c r="O35" s="41" t="s">
        <v>24</v>
      </c>
      <c r="P35" s="23"/>
      <c r="Q35" s="18" t="s">
        <v>333</v>
      </c>
      <c r="R35" s="17"/>
      <c r="S35" s="17"/>
      <c r="T35" s="17"/>
      <c r="U35" s="17"/>
      <c r="V35" s="17"/>
    </row>
    <row r="36" spans="1:22" ht="64.5" customHeight="1" x14ac:dyDescent="0.25">
      <c r="A36" s="23">
        <v>1.22</v>
      </c>
      <c r="B36" s="24" t="s">
        <v>111</v>
      </c>
      <c r="C36" s="32" t="s">
        <v>112</v>
      </c>
      <c r="D36" s="24" t="s">
        <v>113</v>
      </c>
      <c r="E36" s="30" t="s">
        <v>367</v>
      </c>
      <c r="F36" s="23" t="s">
        <v>114</v>
      </c>
      <c r="G36" s="35" t="s">
        <v>155</v>
      </c>
      <c r="H36" s="14">
        <v>2589274160</v>
      </c>
      <c r="I36" s="14">
        <v>1028262270</v>
      </c>
      <c r="J36" s="14">
        <v>922945000</v>
      </c>
      <c r="K36" s="49" t="s">
        <v>379</v>
      </c>
      <c r="L36" s="31" t="s">
        <v>379</v>
      </c>
      <c r="M36" s="23" t="s">
        <v>243</v>
      </c>
      <c r="N36" s="32" t="s">
        <v>410</v>
      </c>
      <c r="O36" s="23" t="s">
        <v>224</v>
      </c>
      <c r="P36" s="23"/>
      <c r="Q36" s="18" t="s">
        <v>333</v>
      </c>
      <c r="R36" s="17"/>
      <c r="S36" s="17"/>
      <c r="T36" s="17"/>
      <c r="U36" s="17"/>
      <c r="V36" s="17"/>
    </row>
    <row r="37" spans="1:22" ht="360.75" customHeight="1" x14ac:dyDescent="0.25">
      <c r="A37" s="23">
        <v>1.23</v>
      </c>
      <c r="B37" s="24" t="s">
        <v>115</v>
      </c>
      <c r="C37" s="32" t="s">
        <v>116</v>
      </c>
      <c r="D37" s="24" t="s">
        <v>117</v>
      </c>
      <c r="E37" s="30" t="s">
        <v>367</v>
      </c>
      <c r="F37" s="23" t="s">
        <v>118</v>
      </c>
      <c r="G37" s="35">
        <v>2022</v>
      </c>
      <c r="H37" s="14">
        <v>1733370000</v>
      </c>
      <c r="I37" s="14">
        <v>1733370000</v>
      </c>
      <c r="J37" s="14">
        <v>1779996000</v>
      </c>
      <c r="K37" s="49" t="s">
        <v>411</v>
      </c>
      <c r="L37" s="38" t="s">
        <v>411</v>
      </c>
      <c r="M37" s="23" t="s">
        <v>232</v>
      </c>
      <c r="N37" s="32" t="s">
        <v>412</v>
      </c>
      <c r="O37" s="23" t="s">
        <v>24</v>
      </c>
      <c r="P37" s="23"/>
      <c r="Q37" s="18" t="s">
        <v>333</v>
      </c>
      <c r="R37" s="17"/>
      <c r="S37" s="17"/>
      <c r="T37" s="17"/>
      <c r="U37" s="17"/>
      <c r="V37" s="17"/>
    </row>
    <row r="38" spans="1:22" ht="157.5" customHeight="1" x14ac:dyDescent="0.25">
      <c r="A38" s="23">
        <v>1.24</v>
      </c>
      <c r="B38" s="32" t="s">
        <v>119</v>
      </c>
      <c r="C38" s="32" t="s">
        <v>120</v>
      </c>
      <c r="D38" s="24" t="s">
        <v>121</v>
      </c>
      <c r="E38" s="30" t="s">
        <v>367</v>
      </c>
      <c r="F38" s="23" t="s">
        <v>122</v>
      </c>
      <c r="G38" s="28" t="s">
        <v>155</v>
      </c>
      <c r="H38" s="14">
        <v>2512700000</v>
      </c>
      <c r="I38" s="14">
        <v>1092131456</v>
      </c>
      <c r="J38" s="14">
        <v>1061226501</v>
      </c>
      <c r="K38" s="15" t="s">
        <v>414</v>
      </c>
      <c r="L38" s="16" t="s">
        <v>414</v>
      </c>
      <c r="M38" s="23" t="s">
        <v>244</v>
      </c>
      <c r="N38" s="32" t="s">
        <v>413</v>
      </c>
      <c r="O38" s="23" t="s">
        <v>224</v>
      </c>
      <c r="P38" s="23" t="s">
        <v>415</v>
      </c>
      <c r="Q38" s="18" t="s">
        <v>333</v>
      </c>
      <c r="R38" s="17"/>
      <c r="S38" s="17"/>
      <c r="T38" s="17"/>
      <c r="U38" s="17"/>
      <c r="V38" s="17"/>
    </row>
    <row r="39" spans="1:22" ht="91.5" customHeight="1" x14ac:dyDescent="0.25">
      <c r="A39" s="23">
        <v>1.25</v>
      </c>
      <c r="B39" s="24" t="s">
        <v>463</v>
      </c>
      <c r="C39" s="24" t="s">
        <v>123</v>
      </c>
      <c r="D39" s="24" t="s">
        <v>124</v>
      </c>
      <c r="E39" s="30" t="s">
        <v>367</v>
      </c>
      <c r="F39" s="23" t="s">
        <v>125</v>
      </c>
      <c r="G39" s="28" t="s">
        <v>155</v>
      </c>
      <c r="H39" s="14">
        <v>976144000</v>
      </c>
      <c r="I39" s="14">
        <v>912350000</v>
      </c>
      <c r="J39" s="14">
        <v>850603050</v>
      </c>
      <c r="K39" s="15" t="s">
        <v>417</v>
      </c>
      <c r="L39" s="16" t="s">
        <v>418</v>
      </c>
      <c r="M39" s="23" t="s">
        <v>337</v>
      </c>
      <c r="N39" s="32" t="s">
        <v>416</v>
      </c>
      <c r="O39" s="23" t="s">
        <v>224</v>
      </c>
      <c r="P39" s="23"/>
      <c r="Q39" s="18" t="s">
        <v>333</v>
      </c>
      <c r="R39" s="17"/>
      <c r="S39" s="17"/>
      <c r="T39" s="17"/>
      <c r="U39" s="17"/>
      <c r="V39" s="17"/>
    </row>
    <row r="40" spans="1:22" ht="111.75" customHeight="1" x14ac:dyDescent="0.25">
      <c r="A40" s="23">
        <v>1.26</v>
      </c>
      <c r="B40" s="32" t="s">
        <v>126</v>
      </c>
      <c r="C40" s="32" t="s">
        <v>127</v>
      </c>
      <c r="D40" s="24" t="s">
        <v>228</v>
      </c>
      <c r="E40" s="30" t="s">
        <v>367</v>
      </c>
      <c r="F40" s="23" t="s">
        <v>128</v>
      </c>
      <c r="G40" s="35">
        <v>2022</v>
      </c>
      <c r="H40" s="14">
        <v>1371643900</v>
      </c>
      <c r="I40" s="14">
        <v>1135093900</v>
      </c>
      <c r="J40" s="13">
        <v>1101493900</v>
      </c>
      <c r="K40" s="15" t="s">
        <v>419</v>
      </c>
      <c r="L40" s="16" t="s">
        <v>419</v>
      </c>
      <c r="M40" s="23" t="s">
        <v>338</v>
      </c>
      <c r="N40" s="32" t="s">
        <v>420</v>
      </c>
      <c r="O40" s="23" t="s">
        <v>24</v>
      </c>
      <c r="P40" s="23"/>
      <c r="Q40" s="40" t="s">
        <v>333</v>
      </c>
      <c r="R40" s="17"/>
      <c r="S40" s="17"/>
      <c r="T40" s="17"/>
      <c r="U40" s="17"/>
      <c r="V40" s="17"/>
    </row>
    <row r="41" spans="1:22" ht="101.25" customHeight="1" x14ac:dyDescent="0.25">
      <c r="A41" s="23">
        <v>1.27</v>
      </c>
      <c r="B41" s="24" t="s">
        <v>129</v>
      </c>
      <c r="C41" s="24" t="s">
        <v>130</v>
      </c>
      <c r="D41" s="24" t="s">
        <v>117</v>
      </c>
      <c r="E41" s="30" t="s">
        <v>367</v>
      </c>
      <c r="F41" s="23" t="s">
        <v>131</v>
      </c>
      <c r="G41" s="35">
        <v>2022</v>
      </c>
      <c r="H41" s="14">
        <v>1738308195</v>
      </c>
      <c r="I41" s="14">
        <v>1570008195</v>
      </c>
      <c r="J41" s="14">
        <v>1506891195</v>
      </c>
      <c r="K41" s="15" t="s">
        <v>421</v>
      </c>
      <c r="L41" s="16" t="s">
        <v>421</v>
      </c>
      <c r="M41" s="23" t="s">
        <v>238</v>
      </c>
      <c r="N41" s="32" t="s">
        <v>422</v>
      </c>
      <c r="O41" s="23" t="s">
        <v>226</v>
      </c>
      <c r="P41" s="23"/>
      <c r="Q41" s="18" t="s">
        <v>333</v>
      </c>
      <c r="R41" s="17"/>
      <c r="S41" s="17"/>
      <c r="T41" s="17"/>
      <c r="U41" s="17"/>
      <c r="V41" s="17"/>
    </row>
    <row r="42" spans="1:22" ht="336.75" customHeight="1" x14ac:dyDescent="0.25">
      <c r="A42" s="23">
        <v>1.28</v>
      </c>
      <c r="B42" s="24" t="s">
        <v>132</v>
      </c>
      <c r="C42" s="24" t="s">
        <v>133</v>
      </c>
      <c r="D42" s="24" t="s">
        <v>134</v>
      </c>
      <c r="E42" s="30" t="s">
        <v>367</v>
      </c>
      <c r="F42" s="23" t="s">
        <v>135</v>
      </c>
      <c r="G42" s="35">
        <v>2022</v>
      </c>
      <c r="H42" s="14">
        <v>1378384000</v>
      </c>
      <c r="I42" s="14">
        <v>625890000</v>
      </c>
      <c r="J42" s="14">
        <v>625854653</v>
      </c>
      <c r="K42" s="15" t="s">
        <v>456</v>
      </c>
      <c r="L42" s="38" t="s">
        <v>424</v>
      </c>
      <c r="M42" s="23" t="s">
        <v>245</v>
      </c>
      <c r="N42" s="38" t="s">
        <v>423</v>
      </c>
      <c r="O42" s="23" t="s">
        <v>341</v>
      </c>
      <c r="P42" s="23"/>
      <c r="Q42" s="18" t="s">
        <v>332</v>
      </c>
      <c r="R42" s="17"/>
      <c r="S42" s="17"/>
      <c r="T42" s="17"/>
      <c r="U42" s="17"/>
      <c r="V42" s="17"/>
    </row>
    <row r="43" spans="1:22" ht="130.5" customHeight="1" x14ac:dyDescent="0.25">
      <c r="A43" s="23">
        <v>1.29</v>
      </c>
      <c r="B43" s="27" t="s">
        <v>136</v>
      </c>
      <c r="C43" s="27" t="s">
        <v>137</v>
      </c>
      <c r="D43" s="27" t="s">
        <v>138</v>
      </c>
      <c r="E43" s="30" t="s">
        <v>367</v>
      </c>
      <c r="F43" s="23" t="s">
        <v>139</v>
      </c>
      <c r="G43" s="28" t="s">
        <v>155</v>
      </c>
      <c r="H43" s="14">
        <v>1573790000</v>
      </c>
      <c r="I43" s="14">
        <v>1338000000</v>
      </c>
      <c r="J43" s="14">
        <v>1284117692</v>
      </c>
      <c r="K43" s="15" t="s">
        <v>405</v>
      </c>
      <c r="L43" s="16" t="s">
        <v>405</v>
      </c>
      <c r="M43" s="23" t="s">
        <v>339</v>
      </c>
      <c r="N43" s="32" t="s">
        <v>404</v>
      </c>
      <c r="O43" s="23" t="s">
        <v>226</v>
      </c>
      <c r="P43" s="23"/>
      <c r="Q43" s="18" t="s">
        <v>332</v>
      </c>
      <c r="R43" s="17"/>
      <c r="S43" s="17"/>
      <c r="T43" s="17"/>
      <c r="U43" s="17"/>
      <c r="V43" s="17"/>
    </row>
    <row r="44" spans="1:22" ht="86.25" customHeight="1" x14ac:dyDescent="0.25">
      <c r="A44" s="23">
        <v>1.3</v>
      </c>
      <c r="B44" s="27" t="s">
        <v>140</v>
      </c>
      <c r="C44" s="27" t="s">
        <v>141</v>
      </c>
      <c r="D44" s="27" t="s">
        <v>142</v>
      </c>
      <c r="E44" s="30" t="s">
        <v>367</v>
      </c>
      <c r="F44" s="23" t="s">
        <v>143</v>
      </c>
      <c r="G44" s="28" t="s">
        <v>155</v>
      </c>
      <c r="H44" s="14">
        <v>1261549700</v>
      </c>
      <c r="I44" s="14">
        <v>1242498000</v>
      </c>
      <c r="J44" s="14">
        <v>1240542400</v>
      </c>
      <c r="K44" s="15" t="s">
        <v>426</v>
      </c>
      <c r="L44" s="16" t="s">
        <v>426</v>
      </c>
      <c r="M44" s="23" t="s">
        <v>246</v>
      </c>
      <c r="N44" s="32" t="s">
        <v>427</v>
      </c>
      <c r="O44" s="23" t="s">
        <v>224</v>
      </c>
      <c r="P44" s="23" t="s">
        <v>229</v>
      </c>
      <c r="Q44" s="40" t="s">
        <v>333</v>
      </c>
      <c r="R44" s="17"/>
      <c r="S44" s="17"/>
      <c r="T44" s="17"/>
      <c r="U44" s="17"/>
      <c r="V44" s="17"/>
    </row>
    <row r="45" spans="1:22" ht="409.5" customHeight="1" x14ac:dyDescent="0.25">
      <c r="A45" s="23">
        <v>1.31</v>
      </c>
      <c r="B45" s="27" t="s">
        <v>144</v>
      </c>
      <c r="C45" s="27" t="s">
        <v>145</v>
      </c>
      <c r="D45" s="27" t="s">
        <v>146</v>
      </c>
      <c r="E45" s="30" t="s">
        <v>367</v>
      </c>
      <c r="F45" s="23" t="s">
        <v>147</v>
      </c>
      <c r="G45" s="28" t="s">
        <v>155</v>
      </c>
      <c r="H45" s="14">
        <v>2347600000</v>
      </c>
      <c r="I45" s="14">
        <v>1589000000</v>
      </c>
      <c r="J45" s="14">
        <v>1541151301</v>
      </c>
      <c r="K45" s="15" t="s">
        <v>428</v>
      </c>
      <c r="L45" s="16" t="s">
        <v>428</v>
      </c>
      <c r="M45" s="23" t="s">
        <v>340</v>
      </c>
      <c r="N45" s="32" t="s">
        <v>429</v>
      </c>
      <c r="O45" s="23" t="s">
        <v>224</v>
      </c>
      <c r="P45" s="23"/>
      <c r="Q45" s="18" t="s">
        <v>332</v>
      </c>
      <c r="R45" s="17"/>
      <c r="S45" s="17"/>
      <c r="T45" s="17"/>
      <c r="U45" s="17"/>
      <c r="V45" s="17"/>
    </row>
    <row r="46" spans="1:22" ht="114.75" customHeight="1" x14ac:dyDescent="0.25">
      <c r="A46" s="23">
        <v>1.32</v>
      </c>
      <c r="B46" s="27" t="s">
        <v>148</v>
      </c>
      <c r="C46" s="27" t="s">
        <v>149</v>
      </c>
      <c r="D46" s="27" t="s">
        <v>146</v>
      </c>
      <c r="E46" s="30" t="s">
        <v>367</v>
      </c>
      <c r="F46" s="23" t="s">
        <v>150</v>
      </c>
      <c r="G46" s="28" t="s">
        <v>155</v>
      </c>
      <c r="H46" s="14">
        <v>1933700000</v>
      </c>
      <c r="I46" s="14">
        <v>1466000000</v>
      </c>
      <c r="J46" s="14">
        <v>1360155834</v>
      </c>
      <c r="K46" s="15" t="s">
        <v>431</v>
      </c>
      <c r="L46" s="16" t="s">
        <v>430</v>
      </c>
      <c r="M46" s="23" t="s">
        <v>247</v>
      </c>
      <c r="N46" s="32" t="s">
        <v>425</v>
      </c>
      <c r="O46" s="23" t="s">
        <v>224</v>
      </c>
      <c r="P46" s="23"/>
      <c r="Q46" s="18" t="s">
        <v>332</v>
      </c>
      <c r="R46" s="17"/>
      <c r="S46" s="17"/>
      <c r="T46" s="17"/>
      <c r="U46" s="17"/>
      <c r="V46" s="17"/>
    </row>
    <row r="47" spans="1:22" ht="38.25" x14ac:dyDescent="0.25">
      <c r="A47" s="23">
        <v>1.33</v>
      </c>
      <c r="B47" s="27" t="s">
        <v>255</v>
      </c>
      <c r="C47" s="27" t="s">
        <v>256</v>
      </c>
      <c r="D47" s="27" t="s">
        <v>257</v>
      </c>
      <c r="E47" s="30" t="s">
        <v>367</v>
      </c>
      <c r="F47" s="23" t="s">
        <v>258</v>
      </c>
      <c r="G47" s="28" t="s">
        <v>259</v>
      </c>
      <c r="H47" s="14">
        <v>990000000</v>
      </c>
      <c r="I47" s="14">
        <v>990000000</v>
      </c>
      <c r="J47" s="14">
        <v>894412000</v>
      </c>
      <c r="K47" s="49"/>
      <c r="L47" s="31"/>
      <c r="M47" s="23"/>
      <c r="N47" s="32"/>
      <c r="O47" s="23" t="s">
        <v>224</v>
      </c>
      <c r="P47" s="23" t="s">
        <v>260</v>
      </c>
      <c r="Q47" s="18" t="s">
        <v>333</v>
      </c>
      <c r="R47" s="17"/>
      <c r="S47" s="17"/>
      <c r="T47" s="17"/>
      <c r="U47" s="17"/>
      <c r="V47" s="17"/>
    </row>
    <row r="48" spans="1:22" x14ac:dyDescent="0.25">
      <c r="A48" s="33">
        <v>2</v>
      </c>
      <c r="B48" s="34" t="s">
        <v>261</v>
      </c>
      <c r="C48" s="24"/>
      <c r="D48" s="24"/>
      <c r="E48" s="23"/>
      <c r="F48" s="23"/>
      <c r="G48" s="23"/>
      <c r="H48" s="54"/>
      <c r="I48" s="54"/>
      <c r="J48" s="54"/>
      <c r="K48" s="51"/>
      <c r="L48" s="32"/>
      <c r="M48" s="23"/>
      <c r="N48" s="32"/>
      <c r="O48" s="23"/>
      <c r="P48" s="23"/>
      <c r="Q48" s="18"/>
      <c r="R48" s="17"/>
      <c r="S48" s="17"/>
      <c r="T48" s="17"/>
      <c r="U48" s="17"/>
      <c r="V48" s="17"/>
    </row>
    <row r="49" spans="1:22" ht="235.5" customHeight="1" x14ac:dyDescent="0.25">
      <c r="A49" s="23">
        <v>2.1</v>
      </c>
      <c r="B49" s="24" t="s">
        <v>219</v>
      </c>
      <c r="C49" s="32" t="s">
        <v>161</v>
      </c>
      <c r="D49" s="39" t="s">
        <v>162</v>
      </c>
      <c r="E49" s="30" t="s">
        <v>368</v>
      </c>
      <c r="F49" s="23" t="s">
        <v>163</v>
      </c>
      <c r="G49" s="35" t="s">
        <v>153</v>
      </c>
      <c r="H49" s="13">
        <v>3940000000</v>
      </c>
      <c r="I49" s="13">
        <v>840000000</v>
      </c>
      <c r="J49" s="13">
        <v>776959000</v>
      </c>
      <c r="K49" s="15" t="s">
        <v>406</v>
      </c>
      <c r="L49" s="16" t="s">
        <v>406</v>
      </c>
      <c r="M49" s="23" t="s">
        <v>248</v>
      </c>
      <c r="N49" s="32" t="s">
        <v>407</v>
      </c>
      <c r="O49" s="23" t="s">
        <v>24</v>
      </c>
      <c r="P49" s="23"/>
      <c r="Q49" s="18" t="s">
        <v>332</v>
      </c>
      <c r="R49" s="17"/>
      <c r="S49" s="17"/>
      <c r="T49" s="17"/>
      <c r="U49" s="17"/>
      <c r="V49" s="17"/>
    </row>
    <row r="50" spans="1:22" ht="255" x14ac:dyDescent="0.25">
      <c r="A50" s="23">
        <v>2.2000000000000002</v>
      </c>
      <c r="B50" s="24" t="s">
        <v>218</v>
      </c>
      <c r="C50" s="32" t="s">
        <v>164</v>
      </c>
      <c r="D50" s="42" t="s">
        <v>162</v>
      </c>
      <c r="E50" s="30" t="s">
        <v>368</v>
      </c>
      <c r="F50" s="23" t="s">
        <v>165</v>
      </c>
      <c r="G50" s="35" t="s">
        <v>170</v>
      </c>
      <c r="H50" s="14">
        <v>400000000</v>
      </c>
      <c r="I50" s="14">
        <v>400000000</v>
      </c>
      <c r="J50" s="14">
        <v>373290600</v>
      </c>
      <c r="K50" s="15" t="s">
        <v>434</v>
      </c>
      <c r="L50" s="16" t="s">
        <v>435</v>
      </c>
      <c r="M50" s="23" t="s">
        <v>248</v>
      </c>
      <c r="N50" s="32" t="s">
        <v>433</v>
      </c>
      <c r="O50" s="23" t="s">
        <v>24</v>
      </c>
      <c r="P50" s="23"/>
      <c r="Q50" s="18" t="s">
        <v>332</v>
      </c>
      <c r="R50" s="17"/>
      <c r="S50" s="17"/>
      <c r="T50" s="17"/>
      <c r="U50" s="17"/>
      <c r="V50" s="17"/>
    </row>
    <row r="51" spans="1:22" ht="114.75" x14ac:dyDescent="0.25">
      <c r="A51" s="23">
        <v>2.2999999999999998</v>
      </c>
      <c r="B51" s="27" t="s">
        <v>166</v>
      </c>
      <c r="C51" s="36" t="s">
        <v>167</v>
      </c>
      <c r="D51" s="27" t="s">
        <v>168</v>
      </c>
      <c r="E51" s="30" t="s">
        <v>368</v>
      </c>
      <c r="F51" s="23" t="s">
        <v>169</v>
      </c>
      <c r="G51" s="35">
        <v>2023</v>
      </c>
      <c r="H51" s="14">
        <v>589695000</v>
      </c>
      <c r="I51" s="14">
        <v>589695000</v>
      </c>
      <c r="J51" s="14">
        <v>563730490</v>
      </c>
      <c r="K51" s="15" t="s">
        <v>436</v>
      </c>
      <c r="L51" s="16" t="s">
        <v>437</v>
      </c>
      <c r="M51" s="23" t="s">
        <v>248</v>
      </c>
      <c r="N51" s="32" t="s">
        <v>438</v>
      </c>
      <c r="O51" s="23" t="s">
        <v>24</v>
      </c>
      <c r="P51" s="23"/>
      <c r="Q51" s="18" t="s">
        <v>332</v>
      </c>
      <c r="R51" s="17"/>
      <c r="S51" s="17"/>
      <c r="T51" s="17"/>
      <c r="U51" s="17"/>
      <c r="V51" s="17"/>
    </row>
    <row r="52" spans="1:22" x14ac:dyDescent="0.25">
      <c r="A52" s="33">
        <v>3</v>
      </c>
      <c r="B52" s="34" t="s">
        <v>262</v>
      </c>
      <c r="C52" s="24"/>
      <c r="D52" s="24"/>
      <c r="E52" s="23"/>
      <c r="F52" s="23"/>
      <c r="G52" s="23"/>
      <c r="H52" s="54"/>
      <c r="I52" s="54"/>
      <c r="J52" s="54"/>
      <c r="K52" s="51"/>
      <c r="L52" s="32"/>
      <c r="M52" s="23"/>
      <c r="N52" s="32"/>
      <c r="O52" s="23"/>
      <c r="P52" s="23"/>
      <c r="Q52" s="18"/>
      <c r="R52" s="17"/>
      <c r="S52" s="17"/>
      <c r="T52" s="17"/>
      <c r="U52" s="17"/>
      <c r="V52" s="17"/>
    </row>
    <row r="53" spans="1:22" ht="383.25" x14ac:dyDescent="0.25">
      <c r="A53" s="23">
        <v>3.1</v>
      </c>
      <c r="B53" s="24" t="s">
        <v>217</v>
      </c>
      <c r="C53" s="32" t="s">
        <v>171</v>
      </c>
      <c r="D53" s="39" t="s">
        <v>172</v>
      </c>
      <c r="E53" s="30" t="s">
        <v>369</v>
      </c>
      <c r="F53" s="23" t="s">
        <v>173</v>
      </c>
      <c r="G53" s="35" t="s">
        <v>152</v>
      </c>
      <c r="H53" s="13">
        <v>1200000000</v>
      </c>
      <c r="I53" s="13">
        <v>1200000000</v>
      </c>
      <c r="J53" s="13">
        <v>1055129610</v>
      </c>
      <c r="K53" s="32" t="s">
        <v>468</v>
      </c>
      <c r="L53" s="38" t="s">
        <v>468</v>
      </c>
      <c r="M53" s="23" t="s">
        <v>225</v>
      </c>
      <c r="N53" s="32" t="s">
        <v>457</v>
      </c>
      <c r="O53" s="23" t="s">
        <v>224</v>
      </c>
      <c r="P53" s="23"/>
      <c r="Q53" s="18" t="s">
        <v>333</v>
      </c>
      <c r="R53" s="17"/>
      <c r="S53" s="17"/>
      <c r="T53" s="17"/>
      <c r="U53" s="17"/>
      <c r="V53" s="17"/>
    </row>
    <row r="54" spans="1:22" ht="409.5" x14ac:dyDescent="0.25">
      <c r="A54" s="23">
        <v>3.2</v>
      </c>
      <c r="B54" s="24" t="s">
        <v>174</v>
      </c>
      <c r="C54" s="32" t="s">
        <v>175</v>
      </c>
      <c r="D54" s="39" t="s">
        <v>172</v>
      </c>
      <c r="E54" s="30" t="s">
        <v>369</v>
      </c>
      <c r="F54" s="23" t="s">
        <v>176</v>
      </c>
      <c r="G54" s="35">
        <v>2018</v>
      </c>
      <c r="H54" s="13">
        <v>639220000</v>
      </c>
      <c r="I54" s="13">
        <v>639220000</v>
      </c>
      <c r="J54" s="13">
        <v>639220000</v>
      </c>
      <c r="K54" s="15" t="s">
        <v>454</v>
      </c>
      <c r="L54" s="16" t="s">
        <v>453</v>
      </c>
      <c r="M54" s="23" t="s">
        <v>249</v>
      </c>
      <c r="N54" s="32" t="s">
        <v>441</v>
      </c>
      <c r="O54" s="23" t="s">
        <v>224</v>
      </c>
      <c r="P54" s="23"/>
      <c r="Q54" s="40" t="s">
        <v>333</v>
      </c>
      <c r="R54" s="17"/>
      <c r="S54" s="17"/>
      <c r="T54" s="17"/>
      <c r="U54" s="17"/>
      <c r="V54" s="17"/>
    </row>
    <row r="55" spans="1:22" ht="357" x14ac:dyDescent="0.25">
      <c r="A55" s="23">
        <v>3.3</v>
      </c>
      <c r="B55" s="24" t="s">
        <v>177</v>
      </c>
      <c r="C55" s="32" t="s">
        <v>178</v>
      </c>
      <c r="D55" s="24" t="s">
        <v>179</v>
      </c>
      <c r="E55" s="30" t="s">
        <v>369</v>
      </c>
      <c r="F55" s="23" t="s">
        <v>180</v>
      </c>
      <c r="G55" s="35" t="s">
        <v>154</v>
      </c>
      <c r="H55" s="14">
        <v>1315822641</v>
      </c>
      <c r="I55" s="14">
        <v>1315822641</v>
      </c>
      <c r="J55" s="14">
        <v>1315775025</v>
      </c>
      <c r="K55" s="15" t="s">
        <v>455</v>
      </c>
      <c r="L55" s="16" t="s">
        <v>455</v>
      </c>
      <c r="M55" s="23" t="s">
        <v>439</v>
      </c>
      <c r="N55" s="32" t="s">
        <v>440</v>
      </c>
      <c r="O55" s="23" t="s">
        <v>224</v>
      </c>
      <c r="P55" s="23"/>
      <c r="Q55" s="18" t="s">
        <v>333</v>
      </c>
      <c r="R55" s="17"/>
      <c r="S55" s="17"/>
      <c r="T55" s="17"/>
      <c r="U55" s="17"/>
      <c r="V55" s="17"/>
    </row>
    <row r="56" spans="1:22" ht="409.5" x14ac:dyDescent="0.25">
      <c r="A56" s="23">
        <v>3.4</v>
      </c>
      <c r="B56" s="27" t="s">
        <v>216</v>
      </c>
      <c r="C56" s="27" t="s">
        <v>181</v>
      </c>
      <c r="D56" s="27" t="s">
        <v>182</v>
      </c>
      <c r="E56" s="30" t="s">
        <v>369</v>
      </c>
      <c r="F56" s="23" t="s">
        <v>183</v>
      </c>
      <c r="G56" s="35">
        <v>2023</v>
      </c>
      <c r="H56" s="14">
        <v>1759646000</v>
      </c>
      <c r="I56" s="14">
        <v>1759646000</v>
      </c>
      <c r="J56" s="14">
        <v>1746036000</v>
      </c>
      <c r="K56" s="15" t="s">
        <v>469</v>
      </c>
      <c r="L56" s="16" t="s">
        <v>476</v>
      </c>
      <c r="M56" s="23" t="s">
        <v>250</v>
      </c>
      <c r="N56" s="32" t="s">
        <v>442</v>
      </c>
      <c r="O56" s="23" t="s">
        <v>224</v>
      </c>
      <c r="P56" s="23"/>
      <c r="Q56" s="40" t="s">
        <v>333</v>
      </c>
      <c r="R56" s="17"/>
      <c r="S56" s="17"/>
      <c r="T56" s="17"/>
      <c r="U56" s="17"/>
      <c r="V56" s="17"/>
    </row>
    <row r="57" spans="1:22" ht="409.5" x14ac:dyDescent="0.25">
      <c r="A57" s="23">
        <v>3.5</v>
      </c>
      <c r="B57" s="27" t="s">
        <v>215</v>
      </c>
      <c r="C57" s="24" t="s">
        <v>184</v>
      </c>
      <c r="D57" s="27" t="s">
        <v>185</v>
      </c>
      <c r="E57" s="30" t="s">
        <v>369</v>
      </c>
      <c r="F57" s="23" t="s">
        <v>186</v>
      </c>
      <c r="G57" s="35">
        <v>2022</v>
      </c>
      <c r="H57" s="14">
        <v>768050000</v>
      </c>
      <c r="I57" s="14">
        <v>768050000</v>
      </c>
      <c r="J57" s="14">
        <v>761763700</v>
      </c>
      <c r="K57" s="15" t="s">
        <v>452</v>
      </c>
      <c r="L57" s="16" t="s">
        <v>475</v>
      </c>
      <c r="M57" s="23" t="s">
        <v>251</v>
      </c>
      <c r="N57" s="32" t="s">
        <v>444</v>
      </c>
      <c r="O57" s="23" t="s">
        <v>224</v>
      </c>
      <c r="P57" s="23"/>
      <c r="Q57" s="40" t="s">
        <v>332</v>
      </c>
      <c r="R57" s="17"/>
      <c r="S57" s="17"/>
      <c r="T57" s="17"/>
      <c r="U57" s="17"/>
      <c r="V57" s="17"/>
    </row>
    <row r="58" spans="1:22" ht="344.25" x14ac:dyDescent="0.25">
      <c r="A58" s="23">
        <v>3.6</v>
      </c>
      <c r="B58" s="27" t="s">
        <v>187</v>
      </c>
      <c r="C58" s="27" t="s">
        <v>188</v>
      </c>
      <c r="D58" s="27" t="s">
        <v>189</v>
      </c>
      <c r="E58" s="30" t="s">
        <v>369</v>
      </c>
      <c r="F58" s="23" t="s">
        <v>190</v>
      </c>
      <c r="G58" s="28" t="s">
        <v>155</v>
      </c>
      <c r="H58" s="14">
        <v>960000000</v>
      </c>
      <c r="I58" s="14">
        <v>960000000</v>
      </c>
      <c r="J58" s="14">
        <v>950669480</v>
      </c>
      <c r="K58" s="15" t="s">
        <v>451</v>
      </c>
      <c r="L58" s="16" t="s">
        <v>451</v>
      </c>
      <c r="M58" s="23" t="s">
        <v>252</v>
      </c>
      <c r="N58" s="32" t="s">
        <v>443</v>
      </c>
      <c r="O58" s="23" t="s">
        <v>224</v>
      </c>
      <c r="P58" s="23"/>
      <c r="Q58" s="40" t="s">
        <v>333</v>
      </c>
      <c r="R58" s="17"/>
      <c r="S58" s="17"/>
      <c r="T58" s="17"/>
      <c r="U58" s="17"/>
      <c r="V58" s="17"/>
    </row>
    <row r="59" spans="1:22" x14ac:dyDescent="0.25">
      <c r="A59" s="33">
        <v>4</v>
      </c>
      <c r="B59" s="34" t="s">
        <v>263</v>
      </c>
      <c r="C59" s="24"/>
      <c r="D59" s="24"/>
      <c r="E59" s="23"/>
      <c r="F59" s="23"/>
      <c r="G59" s="23"/>
      <c r="H59" s="54"/>
      <c r="I59" s="54"/>
      <c r="J59" s="54"/>
      <c r="K59" s="51"/>
      <c r="L59" s="32"/>
      <c r="M59" s="23"/>
      <c r="N59" s="32"/>
      <c r="O59" s="23"/>
      <c r="P59" s="23"/>
      <c r="Q59" s="18"/>
      <c r="R59" s="17"/>
      <c r="S59" s="17"/>
      <c r="T59" s="17"/>
      <c r="U59" s="17"/>
      <c r="V59" s="17"/>
    </row>
    <row r="60" spans="1:22" ht="45.75" customHeight="1" x14ac:dyDescent="0.25">
      <c r="A60" s="23">
        <v>4.0999999999999996</v>
      </c>
      <c r="B60" s="24" t="s">
        <v>191</v>
      </c>
      <c r="C60" s="32" t="s">
        <v>192</v>
      </c>
      <c r="D60" s="23" t="s">
        <v>223</v>
      </c>
      <c r="E60" s="23" t="s">
        <v>370</v>
      </c>
      <c r="F60" s="23" t="s">
        <v>173</v>
      </c>
      <c r="G60" s="26" t="s">
        <v>152</v>
      </c>
      <c r="H60" s="13">
        <v>250000000</v>
      </c>
      <c r="I60" s="13">
        <v>250000000</v>
      </c>
      <c r="J60" s="13">
        <v>249700000</v>
      </c>
      <c r="K60" s="15"/>
      <c r="L60" s="16"/>
      <c r="M60" s="23" t="s">
        <v>223</v>
      </c>
      <c r="N60" s="32" t="s">
        <v>432</v>
      </c>
      <c r="O60" s="23" t="s">
        <v>24</v>
      </c>
      <c r="P60" s="23"/>
      <c r="Q60" s="18" t="s">
        <v>332</v>
      </c>
      <c r="R60" s="17"/>
      <c r="S60" s="17"/>
      <c r="T60" s="17"/>
      <c r="U60" s="17"/>
      <c r="V60" s="17"/>
    </row>
    <row r="61" spans="1:22" ht="48.75" customHeight="1" x14ac:dyDescent="0.25">
      <c r="A61" s="23">
        <v>4.2</v>
      </c>
      <c r="B61" s="24" t="s">
        <v>193</v>
      </c>
      <c r="C61" s="32" t="s">
        <v>194</v>
      </c>
      <c r="D61" s="39" t="s">
        <v>195</v>
      </c>
      <c r="E61" s="23" t="s">
        <v>370</v>
      </c>
      <c r="F61" s="23" t="s">
        <v>207</v>
      </c>
      <c r="G61" s="26" t="s">
        <v>152</v>
      </c>
      <c r="H61" s="13">
        <v>202470660</v>
      </c>
      <c r="I61" s="13">
        <v>202470660</v>
      </c>
      <c r="J61" s="13">
        <v>202470660</v>
      </c>
      <c r="K61" s="15"/>
      <c r="L61" s="16"/>
      <c r="M61" s="23" t="s">
        <v>195</v>
      </c>
      <c r="N61" s="32" t="s">
        <v>432</v>
      </c>
      <c r="O61" s="23" t="s">
        <v>24</v>
      </c>
      <c r="P61" s="23"/>
      <c r="Q61" s="18" t="s">
        <v>332</v>
      </c>
      <c r="R61" s="17"/>
      <c r="S61" s="17"/>
      <c r="T61" s="17"/>
      <c r="U61" s="17"/>
      <c r="V61" s="17"/>
    </row>
    <row r="62" spans="1:22" ht="48.75" customHeight="1" x14ac:dyDescent="0.25">
      <c r="A62" s="23">
        <v>4.3</v>
      </c>
      <c r="B62" s="24" t="s">
        <v>213</v>
      </c>
      <c r="C62" s="32" t="s">
        <v>196</v>
      </c>
      <c r="D62" s="39" t="s">
        <v>93</v>
      </c>
      <c r="E62" s="23" t="s">
        <v>370</v>
      </c>
      <c r="F62" s="23" t="s">
        <v>208</v>
      </c>
      <c r="G62" s="35" t="s">
        <v>170</v>
      </c>
      <c r="H62" s="13">
        <v>888800000</v>
      </c>
      <c r="I62" s="13">
        <v>888800000</v>
      </c>
      <c r="J62" s="13">
        <v>885600000</v>
      </c>
      <c r="K62" s="15"/>
      <c r="L62" s="16"/>
      <c r="M62" s="23" t="s">
        <v>221</v>
      </c>
      <c r="N62" s="32" t="s">
        <v>432</v>
      </c>
      <c r="O62" s="23" t="s">
        <v>24</v>
      </c>
      <c r="P62" s="23"/>
      <c r="Q62" s="18" t="s">
        <v>333</v>
      </c>
      <c r="R62" s="17"/>
      <c r="S62" s="17"/>
      <c r="T62" s="17"/>
      <c r="U62" s="17"/>
      <c r="V62" s="17"/>
    </row>
    <row r="63" spans="1:22" ht="111.75" customHeight="1" x14ac:dyDescent="0.25">
      <c r="A63" s="23">
        <v>4.4000000000000004</v>
      </c>
      <c r="B63" s="24" t="s">
        <v>214</v>
      </c>
      <c r="C63" s="32" t="s">
        <v>197</v>
      </c>
      <c r="D63" s="24" t="s">
        <v>198</v>
      </c>
      <c r="E63" s="23" t="s">
        <v>370</v>
      </c>
      <c r="F63" s="23" t="s">
        <v>209</v>
      </c>
      <c r="G63" s="35" t="s">
        <v>154</v>
      </c>
      <c r="H63" s="13">
        <v>1278487000</v>
      </c>
      <c r="I63" s="13">
        <v>691487000</v>
      </c>
      <c r="J63" s="13">
        <v>683997000</v>
      </c>
      <c r="K63" s="15"/>
      <c r="L63" s="16"/>
      <c r="M63" s="23" t="s">
        <v>253</v>
      </c>
      <c r="N63" s="32" t="s">
        <v>445</v>
      </c>
      <c r="O63" s="23" t="s">
        <v>24</v>
      </c>
      <c r="P63" s="23" t="s">
        <v>254</v>
      </c>
      <c r="Q63" s="40" t="s">
        <v>332</v>
      </c>
      <c r="R63" s="17"/>
      <c r="S63" s="17"/>
      <c r="T63" s="17"/>
      <c r="U63" s="17"/>
      <c r="V63" s="17"/>
    </row>
    <row r="64" spans="1:22" ht="38.25" x14ac:dyDescent="0.25">
      <c r="A64" s="23">
        <v>4.5</v>
      </c>
      <c r="B64" s="24" t="s">
        <v>199</v>
      </c>
      <c r="C64" s="32" t="s">
        <v>200</v>
      </c>
      <c r="D64" s="24" t="s">
        <v>201</v>
      </c>
      <c r="E64" s="23" t="s">
        <v>370</v>
      </c>
      <c r="F64" s="23" t="s">
        <v>210</v>
      </c>
      <c r="G64" s="35">
        <v>2022</v>
      </c>
      <c r="H64" s="14">
        <v>727752000</v>
      </c>
      <c r="I64" s="14">
        <v>727752000</v>
      </c>
      <c r="J64" s="14">
        <v>645985950</v>
      </c>
      <c r="K64" s="49"/>
      <c r="L64" s="31"/>
      <c r="M64" s="23" t="s">
        <v>222</v>
      </c>
      <c r="N64" s="32" t="s">
        <v>432</v>
      </c>
      <c r="O64" s="23" t="s">
        <v>24</v>
      </c>
      <c r="P64" s="23"/>
      <c r="Q64" s="18" t="s">
        <v>332</v>
      </c>
      <c r="R64" s="17"/>
      <c r="S64" s="17"/>
      <c r="T64" s="17"/>
      <c r="U64" s="17"/>
      <c r="V64" s="17"/>
    </row>
    <row r="65" spans="1:22" ht="38.25" x14ac:dyDescent="0.25">
      <c r="A65" s="23">
        <v>4.5999999999999996</v>
      </c>
      <c r="B65" s="27" t="s">
        <v>202</v>
      </c>
      <c r="C65" s="27" t="s">
        <v>203</v>
      </c>
      <c r="D65" s="27" t="s">
        <v>204</v>
      </c>
      <c r="E65" s="23" t="s">
        <v>370</v>
      </c>
      <c r="F65" s="23" t="s">
        <v>211</v>
      </c>
      <c r="G65" s="35">
        <v>2022</v>
      </c>
      <c r="H65" s="14">
        <v>331398000</v>
      </c>
      <c r="I65" s="14">
        <v>331398000</v>
      </c>
      <c r="J65" s="14">
        <v>324015850</v>
      </c>
      <c r="K65" s="49"/>
      <c r="L65" s="31"/>
      <c r="M65" s="30" t="s">
        <v>220</v>
      </c>
      <c r="N65" s="32" t="s">
        <v>432</v>
      </c>
      <c r="O65" s="23" t="s">
        <v>24</v>
      </c>
      <c r="P65" s="23"/>
      <c r="Q65" s="18" t="s">
        <v>332</v>
      </c>
      <c r="R65" s="17"/>
      <c r="S65" s="17"/>
      <c r="T65" s="17"/>
      <c r="U65" s="17"/>
      <c r="V65" s="17"/>
    </row>
    <row r="66" spans="1:22" ht="38.25" x14ac:dyDescent="0.25">
      <c r="A66" s="23">
        <v>4.7</v>
      </c>
      <c r="B66" s="27" t="s">
        <v>205</v>
      </c>
      <c r="C66" s="27" t="s">
        <v>192</v>
      </c>
      <c r="D66" s="27" t="s">
        <v>206</v>
      </c>
      <c r="E66" s="23" t="s">
        <v>370</v>
      </c>
      <c r="F66" s="23" t="s">
        <v>212</v>
      </c>
      <c r="G66" s="28" t="s">
        <v>259</v>
      </c>
      <c r="H66" s="14">
        <v>473000000</v>
      </c>
      <c r="I66" s="14">
        <v>473000000</v>
      </c>
      <c r="J66" s="14">
        <v>472999315</v>
      </c>
      <c r="K66" s="49"/>
      <c r="L66" s="31"/>
      <c r="M66" s="23" t="s">
        <v>206</v>
      </c>
      <c r="N66" s="32" t="s">
        <v>432</v>
      </c>
      <c r="O66" s="23" t="s">
        <v>24</v>
      </c>
      <c r="P66" s="23"/>
      <c r="Q66" s="18" t="s">
        <v>332</v>
      </c>
      <c r="R66" s="17"/>
      <c r="S66" s="17"/>
      <c r="T66" s="17"/>
      <c r="U66" s="17"/>
      <c r="V66" s="17"/>
    </row>
    <row r="67" spans="1:22" x14ac:dyDescent="0.25">
      <c r="A67" s="43" t="s">
        <v>12</v>
      </c>
      <c r="B67" s="21" t="s">
        <v>13</v>
      </c>
      <c r="C67" s="21"/>
      <c r="D67" s="21"/>
      <c r="E67" s="19"/>
      <c r="F67" s="19"/>
      <c r="G67" s="19"/>
      <c r="H67" s="71">
        <f>SUM(H69:H87)</f>
        <v>35247935000</v>
      </c>
      <c r="I67" s="71">
        <f t="shared" ref="I67:J67" si="3">SUM(I69:I87)</f>
        <v>26161636500</v>
      </c>
      <c r="J67" s="71">
        <f t="shared" si="3"/>
        <v>18363754000</v>
      </c>
      <c r="K67" s="50"/>
      <c r="L67" s="22"/>
      <c r="M67" s="19"/>
      <c r="N67" s="22"/>
      <c r="O67" s="19"/>
      <c r="P67" s="23"/>
      <c r="Q67" s="18"/>
      <c r="R67" s="17"/>
      <c r="S67" s="17"/>
      <c r="T67" s="17"/>
      <c r="U67" s="17"/>
      <c r="V67" s="17"/>
    </row>
    <row r="68" spans="1:22" x14ac:dyDescent="0.25">
      <c r="A68" s="33">
        <v>1</v>
      </c>
      <c r="B68" s="34" t="s">
        <v>334</v>
      </c>
      <c r="C68" s="24"/>
      <c r="D68" s="24"/>
      <c r="E68" s="23"/>
      <c r="F68" s="23"/>
      <c r="G68" s="23"/>
      <c r="H68" s="54"/>
      <c r="I68" s="54"/>
      <c r="J68" s="54"/>
      <c r="K68" s="51"/>
      <c r="L68" s="32"/>
      <c r="M68" s="23"/>
      <c r="N68" s="32"/>
      <c r="O68" s="23"/>
      <c r="P68" s="23"/>
      <c r="Q68" s="18"/>
      <c r="R68" s="17"/>
      <c r="S68" s="17"/>
      <c r="T68" s="17"/>
      <c r="U68" s="17"/>
      <c r="V68" s="17"/>
    </row>
    <row r="69" spans="1:22" ht="51" x14ac:dyDescent="0.25">
      <c r="A69" s="23">
        <v>1.1000000000000001</v>
      </c>
      <c r="B69" s="24" t="s">
        <v>264</v>
      </c>
      <c r="C69" s="32" t="s">
        <v>265</v>
      </c>
      <c r="D69" s="24" t="s">
        <v>266</v>
      </c>
      <c r="E69" s="23" t="s">
        <v>367</v>
      </c>
      <c r="F69" s="23" t="s">
        <v>267</v>
      </c>
      <c r="G69" s="23" t="s">
        <v>309</v>
      </c>
      <c r="H69" s="14">
        <v>4555310000</v>
      </c>
      <c r="I69" s="14">
        <v>3167717500</v>
      </c>
      <c r="J69" s="14">
        <v>2858779000</v>
      </c>
      <c r="K69" s="49"/>
      <c r="L69" s="31"/>
      <c r="M69" s="23"/>
      <c r="N69" s="32"/>
      <c r="O69" s="23"/>
      <c r="P69" s="23"/>
      <c r="Q69" s="18" t="s">
        <v>333</v>
      </c>
      <c r="R69" s="17"/>
      <c r="S69" s="17"/>
      <c r="T69" s="17"/>
      <c r="U69" s="17"/>
      <c r="V69" s="17"/>
    </row>
    <row r="70" spans="1:22" ht="51" x14ac:dyDescent="0.25">
      <c r="A70" s="23">
        <v>1.2</v>
      </c>
      <c r="B70" s="24" t="s">
        <v>268</v>
      </c>
      <c r="C70" s="32" t="s">
        <v>269</v>
      </c>
      <c r="D70" s="24" t="s">
        <v>270</v>
      </c>
      <c r="E70" s="23" t="s">
        <v>367</v>
      </c>
      <c r="F70" s="23" t="s">
        <v>271</v>
      </c>
      <c r="G70" s="23" t="s">
        <v>309</v>
      </c>
      <c r="H70" s="14">
        <v>3149843000</v>
      </c>
      <c r="I70" s="14">
        <v>2551384000</v>
      </c>
      <c r="J70" s="14">
        <v>2353312000</v>
      </c>
      <c r="K70" s="49"/>
      <c r="L70" s="31"/>
      <c r="M70" s="23"/>
      <c r="N70" s="32"/>
      <c r="O70" s="23"/>
      <c r="P70" s="23"/>
      <c r="Q70" s="18" t="s">
        <v>333</v>
      </c>
      <c r="R70" s="17"/>
      <c r="S70" s="17"/>
      <c r="T70" s="17"/>
      <c r="U70" s="17"/>
      <c r="V70" s="17"/>
    </row>
    <row r="71" spans="1:22" ht="25.5" x14ac:dyDescent="0.25">
      <c r="A71" s="23">
        <v>1.3</v>
      </c>
      <c r="B71" s="24" t="s">
        <v>272</v>
      </c>
      <c r="C71" s="24" t="s">
        <v>273</v>
      </c>
      <c r="D71" s="39" t="s">
        <v>274</v>
      </c>
      <c r="E71" s="23" t="s">
        <v>367</v>
      </c>
      <c r="F71" s="23" t="s">
        <v>275</v>
      </c>
      <c r="G71" s="23" t="s">
        <v>309</v>
      </c>
      <c r="H71" s="14">
        <v>825535000</v>
      </c>
      <c r="I71" s="14">
        <v>717535000</v>
      </c>
      <c r="J71" s="14">
        <v>671916000</v>
      </c>
      <c r="K71" s="49"/>
      <c r="L71" s="31"/>
      <c r="M71" s="23"/>
      <c r="N71" s="32"/>
      <c r="O71" s="23"/>
      <c r="P71" s="23"/>
      <c r="Q71" s="18" t="s">
        <v>332</v>
      </c>
      <c r="R71" s="17"/>
      <c r="S71" s="17"/>
      <c r="T71" s="17"/>
      <c r="U71" s="17"/>
      <c r="V71" s="17"/>
    </row>
    <row r="72" spans="1:22" ht="39" x14ac:dyDescent="0.25">
      <c r="A72" s="23">
        <v>1.4</v>
      </c>
      <c r="B72" s="27" t="s">
        <v>464</v>
      </c>
      <c r="C72" s="27" t="s">
        <v>276</v>
      </c>
      <c r="D72" s="27" t="s">
        <v>277</v>
      </c>
      <c r="E72" s="23" t="s">
        <v>367</v>
      </c>
      <c r="F72" s="23" t="s">
        <v>278</v>
      </c>
      <c r="G72" s="23" t="s">
        <v>309</v>
      </c>
      <c r="H72" s="14">
        <v>1115000000</v>
      </c>
      <c r="I72" s="14">
        <v>1115000000</v>
      </c>
      <c r="J72" s="14">
        <v>859003000</v>
      </c>
      <c r="K72" s="49"/>
      <c r="L72" s="31"/>
      <c r="M72" s="23"/>
      <c r="N72" s="32"/>
      <c r="O72" s="23"/>
      <c r="P72" s="23"/>
      <c r="Q72" s="18" t="s">
        <v>333</v>
      </c>
      <c r="R72" s="17"/>
      <c r="S72" s="17"/>
      <c r="T72" s="17"/>
      <c r="U72" s="17"/>
      <c r="V72" s="17"/>
    </row>
    <row r="73" spans="1:22" ht="25.5" x14ac:dyDescent="0.25">
      <c r="A73" s="23">
        <v>1.5</v>
      </c>
      <c r="B73" s="27" t="s">
        <v>465</v>
      </c>
      <c r="C73" s="27" t="s">
        <v>279</v>
      </c>
      <c r="D73" s="27" t="s">
        <v>280</v>
      </c>
      <c r="E73" s="23" t="s">
        <v>367</v>
      </c>
      <c r="F73" s="23" t="s">
        <v>281</v>
      </c>
      <c r="G73" s="23" t="s">
        <v>309</v>
      </c>
      <c r="H73" s="14">
        <v>2743417000</v>
      </c>
      <c r="I73" s="14">
        <v>2405000000</v>
      </c>
      <c r="J73" s="14">
        <v>2218000000</v>
      </c>
      <c r="K73" s="49"/>
      <c r="L73" s="31"/>
      <c r="M73" s="23"/>
      <c r="N73" s="32"/>
      <c r="O73" s="23"/>
      <c r="P73" s="23"/>
      <c r="Q73" s="18" t="s">
        <v>333</v>
      </c>
      <c r="R73" s="17"/>
      <c r="S73" s="17"/>
      <c r="T73" s="17"/>
      <c r="U73" s="17"/>
      <c r="V73" s="17"/>
    </row>
    <row r="74" spans="1:22" ht="38.25" x14ac:dyDescent="0.25">
      <c r="A74" s="23">
        <v>1.6</v>
      </c>
      <c r="B74" s="44" t="s">
        <v>282</v>
      </c>
      <c r="C74" s="44" t="s">
        <v>283</v>
      </c>
      <c r="D74" s="44" t="s">
        <v>284</v>
      </c>
      <c r="E74" s="23" t="s">
        <v>367</v>
      </c>
      <c r="F74" s="45" t="s">
        <v>285</v>
      </c>
      <c r="G74" s="23" t="s">
        <v>309</v>
      </c>
      <c r="H74" s="14">
        <v>2891048000</v>
      </c>
      <c r="I74" s="14">
        <v>1820000000</v>
      </c>
      <c r="J74" s="14">
        <v>1350000000</v>
      </c>
      <c r="K74" s="49"/>
      <c r="L74" s="31"/>
      <c r="M74" s="23"/>
      <c r="N74" s="32"/>
      <c r="O74" s="23"/>
      <c r="P74" s="23"/>
      <c r="Q74" s="18" t="s">
        <v>333</v>
      </c>
      <c r="R74" s="17"/>
      <c r="S74" s="17"/>
      <c r="T74" s="17"/>
      <c r="U74" s="17"/>
      <c r="V74" s="17"/>
    </row>
    <row r="75" spans="1:22" ht="38.25" x14ac:dyDescent="0.25">
      <c r="A75" s="23">
        <v>1.7</v>
      </c>
      <c r="B75" s="44" t="s">
        <v>286</v>
      </c>
      <c r="C75" s="44" t="s">
        <v>287</v>
      </c>
      <c r="D75" s="44" t="s">
        <v>288</v>
      </c>
      <c r="E75" s="23" t="s">
        <v>367</v>
      </c>
      <c r="F75" s="45" t="s">
        <v>289</v>
      </c>
      <c r="G75" s="23" t="s">
        <v>309</v>
      </c>
      <c r="H75" s="14">
        <v>1448000000</v>
      </c>
      <c r="I75" s="14">
        <v>1405000000</v>
      </c>
      <c r="J75" s="14">
        <v>1041000000</v>
      </c>
      <c r="K75" s="49"/>
      <c r="L75" s="31"/>
      <c r="M75" s="23"/>
      <c r="N75" s="32"/>
      <c r="O75" s="23"/>
      <c r="P75" s="23"/>
      <c r="Q75" s="18" t="s">
        <v>333</v>
      </c>
      <c r="R75" s="17"/>
      <c r="S75" s="17"/>
      <c r="T75" s="17"/>
      <c r="U75" s="17"/>
      <c r="V75" s="17"/>
    </row>
    <row r="76" spans="1:22" ht="38.25" x14ac:dyDescent="0.25">
      <c r="A76" s="23">
        <v>1.8</v>
      </c>
      <c r="B76" s="44" t="s">
        <v>290</v>
      </c>
      <c r="C76" s="44" t="s">
        <v>291</v>
      </c>
      <c r="D76" s="44" t="s">
        <v>292</v>
      </c>
      <c r="E76" s="23" t="s">
        <v>367</v>
      </c>
      <c r="F76" s="45" t="s">
        <v>293</v>
      </c>
      <c r="G76" s="23" t="s">
        <v>309</v>
      </c>
      <c r="H76" s="14">
        <v>6408000000</v>
      </c>
      <c r="I76" s="14">
        <v>1908000000</v>
      </c>
      <c r="J76" s="14">
        <v>1378000000</v>
      </c>
      <c r="K76" s="49"/>
      <c r="L76" s="31"/>
      <c r="M76" s="23"/>
      <c r="N76" s="32"/>
      <c r="O76" s="23"/>
      <c r="P76" s="23"/>
      <c r="Q76" s="18" t="s">
        <v>333</v>
      </c>
      <c r="R76" s="17"/>
      <c r="S76" s="17"/>
      <c r="T76" s="17"/>
      <c r="U76" s="17"/>
      <c r="V76" s="17"/>
    </row>
    <row r="77" spans="1:22" ht="51" x14ac:dyDescent="0.25">
      <c r="A77" s="23">
        <v>1.9</v>
      </c>
      <c r="B77" s="44" t="s">
        <v>365</v>
      </c>
      <c r="C77" s="44" t="s">
        <v>294</v>
      </c>
      <c r="D77" s="44" t="s">
        <v>295</v>
      </c>
      <c r="E77" s="23" t="s">
        <v>367</v>
      </c>
      <c r="F77" s="45" t="s">
        <v>296</v>
      </c>
      <c r="G77" s="23" t="s">
        <v>309</v>
      </c>
      <c r="H77" s="14">
        <v>1899885000</v>
      </c>
      <c r="I77" s="14">
        <v>1798000000</v>
      </c>
      <c r="J77" s="14">
        <v>730000000</v>
      </c>
      <c r="K77" s="49"/>
      <c r="L77" s="31"/>
      <c r="M77" s="23"/>
      <c r="N77" s="32"/>
      <c r="O77" s="23"/>
      <c r="P77" s="23"/>
      <c r="Q77" s="18" t="s">
        <v>333</v>
      </c>
      <c r="R77" s="17"/>
      <c r="S77" s="17"/>
      <c r="T77" s="17"/>
      <c r="U77" s="17"/>
      <c r="V77" s="17"/>
    </row>
    <row r="78" spans="1:22" ht="38.25" x14ac:dyDescent="0.25">
      <c r="A78" s="23">
        <v>1.1000000000000001</v>
      </c>
      <c r="B78" s="27" t="s">
        <v>297</v>
      </c>
      <c r="C78" s="27" t="s">
        <v>298</v>
      </c>
      <c r="D78" s="27" t="s">
        <v>299</v>
      </c>
      <c r="E78" s="23" t="s">
        <v>367</v>
      </c>
      <c r="F78" s="23" t="s">
        <v>300</v>
      </c>
      <c r="G78" s="23" t="s">
        <v>309</v>
      </c>
      <c r="H78" s="14">
        <v>1921061000</v>
      </c>
      <c r="I78" s="14">
        <v>1663000000</v>
      </c>
      <c r="J78" s="14">
        <v>681000000</v>
      </c>
      <c r="K78" s="49"/>
      <c r="L78" s="31"/>
      <c r="M78" s="23"/>
      <c r="N78" s="32"/>
      <c r="O78" s="23"/>
      <c r="P78" s="23"/>
      <c r="Q78" s="18" t="s">
        <v>333</v>
      </c>
      <c r="R78" s="17"/>
      <c r="S78" s="17"/>
      <c r="T78" s="17"/>
      <c r="U78" s="17"/>
      <c r="V78" s="17"/>
    </row>
    <row r="79" spans="1:22" ht="38.25" x14ac:dyDescent="0.25">
      <c r="A79" s="23">
        <v>1.1100000000000001</v>
      </c>
      <c r="B79" s="44" t="s">
        <v>301</v>
      </c>
      <c r="C79" s="44" t="s">
        <v>302</v>
      </c>
      <c r="D79" s="44" t="s">
        <v>303</v>
      </c>
      <c r="E79" s="23" t="s">
        <v>367</v>
      </c>
      <c r="F79" s="45" t="s">
        <v>304</v>
      </c>
      <c r="G79" s="23" t="s">
        <v>309</v>
      </c>
      <c r="H79" s="14">
        <v>1877836000</v>
      </c>
      <c r="I79" s="14">
        <v>1798000000</v>
      </c>
      <c r="J79" s="14">
        <v>1176000000</v>
      </c>
      <c r="K79" s="49"/>
      <c r="L79" s="31"/>
      <c r="M79" s="23"/>
      <c r="N79" s="32"/>
      <c r="O79" s="23"/>
      <c r="P79" s="23"/>
      <c r="Q79" s="18" t="s">
        <v>333</v>
      </c>
      <c r="R79" s="17"/>
      <c r="S79" s="17"/>
      <c r="T79" s="17"/>
      <c r="U79" s="17"/>
      <c r="V79" s="17"/>
    </row>
    <row r="80" spans="1:22" ht="51" x14ac:dyDescent="0.25">
      <c r="A80" s="23">
        <v>1.1200000000000001</v>
      </c>
      <c r="B80" s="24" t="s">
        <v>305</v>
      </c>
      <c r="C80" s="46" t="s">
        <v>306</v>
      </c>
      <c r="D80" s="46" t="s">
        <v>307</v>
      </c>
      <c r="E80" s="23" t="s">
        <v>367</v>
      </c>
      <c r="F80" s="45" t="s">
        <v>308</v>
      </c>
      <c r="G80" s="23" t="s">
        <v>309</v>
      </c>
      <c r="H80" s="14">
        <v>1448000000</v>
      </c>
      <c r="I80" s="14">
        <v>1448000000</v>
      </c>
      <c r="J80" s="14">
        <v>500000000</v>
      </c>
      <c r="K80" s="49"/>
      <c r="L80" s="31"/>
      <c r="M80" s="23"/>
      <c r="N80" s="32"/>
      <c r="O80" s="23"/>
      <c r="P80" s="23"/>
      <c r="Q80" s="18" t="s">
        <v>333</v>
      </c>
      <c r="R80" s="17"/>
      <c r="S80" s="17"/>
      <c r="T80" s="17"/>
      <c r="U80" s="17"/>
      <c r="V80" s="17"/>
    </row>
    <row r="81" spans="1:22" x14ac:dyDescent="0.25">
      <c r="A81" s="33">
        <v>2</v>
      </c>
      <c r="B81" s="34" t="s">
        <v>261</v>
      </c>
      <c r="C81" s="24"/>
      <c r="D81" s="24"/>
      <c r="E81" s="23"/>
      <c r="F81" s="23"/>
      <c r="G81" s="23"/>
      <c r="H81" s="54"/>
      <c r="I81" s="54"/>
      <c r="J81" s="54"/>
      <c r="K81" s="51"/>
      <c r="L81" s="32"/>
      <c r="M81" s="23"/>
      <c r="N81" s="32"/>
      <c r="O81" s="23"/>
      <c r="P81" s="23"/>
      <c r="Q81" s="18"/>
      <c r="R81" s="17"/>
      <c r="S81" s="17"/>
      <c r="T81" s="17"/>
      <c r="U81" s="17"/>
      <c r="V81" s="17"/>
    </row>
    <row r="82" spans="1:22" ht="38.25" x14ac:dyDescent="0.25">
      <c r="A82" s="23">
        <v>2.1</v>
      </c>
      <c r="B82" s="44" t="s">
        <v>310</v>
      </c>
      <c r="C82" s="44" t="s">
        <v>311</v>
      </c>
      <c r="D82" s="44" t="s">
        <v>312</v>
      </c>
      <c r="E82" s="45" t="s">
        <v>368</v>
      </c>
      <c r="F82" s="45" t="s">
        <v>313</v>
      </c>
      <c r="G82" s="23" t="s">
        <v>309</v>
      </c>
      <c r="H82" s="14">
        <v>1190000000</v>
      </c>
      <c r="I82" s="14">
        <v>590000000</v>
      </c>
      <c r="J82" s="14">
        <v>288430000</v>
      </c>
      <c r="K82" s="49"/>
      <c r="L82" s="31"/>
      <c r="M82" s="23"/>
      <c r="N82" s="32"/>
      <c r="O82" s="23"/>
      <c r="P82" s="23"/>
      <c r="Q82" s="18" t="s">
        <v>332</v>
      </c>
      <c r="R82" s="17"/>
      <c r="S82" s="17"/>
      <c r="T82" s="17"/>
      <c r="U82" s="17"/>
      <c r="V82" s="17"/>
    </row>
    <row r="83" spans="1:22" ht="38.25" x14ac:dyDescent="0.25">
      <c r="A83" s="23">
        <v>2.2000000000000002</v>
      </c>
      <c r="B83" s="27" t="s">
        <v>314</v>
      </c>
      <c r="C83" s="27" t="s">
        <v>315</v>
      </c>
      <c r="D83" s="27" t="s">
        <v>168</v>
      </c>
      <c r="E83" s="45" t="s">
        <v>368</v>
      </c>
      <c r="F83" s="23" t="s">
        <v>316</v>
      </c>
      <c r="G83" s="23" t="s">
        <v>309</v>
      </c>
      <c r="H83" s="14">
        <v>1119000000</v>
      </c>
      <c r="I83" s="14">
        <v>1119000000</v>
      </c>
      <c r="J83" s="14">
        <v>300000000</v>
      </c>
      <c r="K83" s="49"/>
      <c r="L83" s="31"/>
      <c r="M83" s="23"/>
      <c r="N83" s="32"/>
      <c r="O83" s="23"/>
      <c r="P83" s="23"/>
      <c r="Q83" s="18" t="s">
        <v>332</v>
      </c>
      <c r="R83" s="17"/>
      <c r="S83" s="17"/>
      <c r="T83" s="17"/>
      <c r="U83" s="17"/>
      <c r="V83" s="17"/>
    </row>
    <row r="84" spans="1:22" x14ac:dyDescent="0.25">
      <c r="A84" s="33">
        <v>3</v>
      </c>
      <c r="B84" s="34" t="s">
        <v>263</v>
      </c>
      <c r="C84" s="24"/>
      <c r="D84" s="24"/>
      <c r="E84" s="23"/>
      <c r="F84" s="23"/>
      <c r="G84" s="23"/>
      <c r="H84" s="54"/>
      <c r="I84" s="54"/>
      <c r="J84" s="54"/>
      <c r="K84" s="51"/>
      <c r="L84" s="32"/>
      <c r="M84" s="23"/>
      <c r="N84" s="32"/>
      <c r="O84" s="23"/>
      <c r="P84" s="23"/>
      <c r="Q84" s="18"/>
      <c r="R84" s="17"/>
      <c r="S84" s="17"/>
      <c r="T84" s="17"/>
      <c r="U84" s="17"/>
      <c r="V84" s="17"/>
    </row>
    <row r="85" spans="1:22" ht="25.5" x14ac:dyDescent="0.25">
      <c r="A85" s="23">
        <v>3.1</v>
      </c>
      <c r="B85" s="44" t="s">
        <v>317</v>
      </c>
      <c r="C85" s="44" t="s">
        <v>318</v>
      </c>
      <c r="D85" s="44" t="s">
        <v>319</v>
      </c>
      <c r="E85" s="45" t="s">
        <v>370</v>
      </c>
      <c r="F85" s="45" t="s">
        <v>325</v>
      </c>
      <c r="G85" s="23" t="s">
        <v>309</v>
      </c>
      <c r="H85" s="14">
        <v>1845000000</v>
      </c>
      <c r="I85" s="14">
        <v>1845000000</v>
      </c>
      <c r="J85" s="14">
        <v>1573552000</v>
      </c>
      <c r="K85" s="49"/>
      <c r="L85" s="31"/>
      <c r="M85" s="23"/>
      <c r="N85" s="32"/>
      <c r="O85" s="23"/>
      <c r="P85" s="23"/>
      <c r="Q85" s="18" t="s">
        <v>333</v>
      </c>
      <c r="R85" s="17"/>
      <c r="S85" s="17"/>
      <c r="T85" s="17"/>
      <c r="U85" s="17"/>
      <c r="V85" s="17"/>
    </row>
    <row r="86" spans="1:22" ht="38.25" x14ac:dyDescent="0.25">
      <c r="A86" s="23">
        <v>3.2</v>
      </c>
      <c r="B86" s="44" t="s">
        <v>320</v>
      </c>
      <c r="C86" s="44" t="s">
        <v>321</v>
      </c>
      <c r="D86" s="44" t="s">
        <v>322</v>
      </c>
      <c r="E86" s="45" t="s">
        <v>370</v>
      </c>
      <c r="F86" s="45" t="s">
        <v>326</v>
      </c>
      <c r="G86" s="23" t="s">
        <v>309</v>
      </c>
      <c r="H86" s="14">
        <v>291000000</v>
      </c>
      <c r="I86" s="14">
        <v>291000000</v>
      </c>
      <c r="J86" s="14">
        <v>58000000</v>
      </c>
      <c r="K86" s="49"/>
      <c r="L86" s="31"/>
      <c r="M86" s="23"/>
      <c r="N86" s="32"/>
      <c r="O86" s="23"/>
      <c r="P86" s="23"/>
      <c r="Q86" s="18" t="s">
        <v>332</v>
      </c>
      <c r="R86" s="17"/>
      <c r="S86" s="17"/>
      <c r="T86" s="17"/>
      <c r="U86" s="17"/>
      <c r="V86" s="17"/>
    </row>
    <row r="87" spans="1:22" ht="25.5" x14ac:dyDescent="0.25">
      <c r="A87" s="23">
        <v>3.3</v>
      </c>
      <c r="B87" s="44" t="s">
        <v>323</v>
      </c>
      <c r="C87" s="44" t="s">
        <v>324</v>
      </c>
      <c r="D87" s="44" t="s">
        <v>195</v>
      </c>
      <c r="E87" s="45" t="s">
        <v>370</v>
      </c>
      <c r="F87" s="45" t="s">
        <v>327</v>
      </c>
      <c r="G87" s="23" t="s">
        <v>309</v>
      </c>
      <c r="H87" s="14">
        <v>520000000</v>
      </c>
      <c r="I87" s="14">
        <v>520000000</v>
      </c>
      <c r="J87" s="14">
        <v>326762000</v>
      </c>
      <c r="K87" s="49"/>
      <c r="L87" s="31"/>
      <c r="M87" s="23"/>
      <c r="N87" s="32"/>
      <c r="O87" s="23"/>
      <c r="P87" s="23"/>
      <c r="Q87" s="18" t="s">
        <v>332</v>
      </c>
      <c r="R87" s="17"/>
      <c r="S87" s="17"/>
      <c r="T87" s="17"/>
      <c r="U87" s="17"/>
      <c r="V87" s="17"/>
    </row>
    <row r="88" spans="1:22" x14ac:dyDescent="0.25">
      <c r="A88" s="57" t="s">
        <v>349</v>
      </c>
      <c r="B88" s="20" t="s">
        <v>350</v>
      </c>
      <c r="C88" s="47"/>
      <c r="D88" s="47"/>
      <c r="E88" s="29"/>
      <c r="F88" s="29"/>
      <c r="G88" s="29"/>
      <c r="H88" s="72">
        <f>SUM(H89:H93)</f>
        <v>17238786000</v>
      </c>
      <c r="I88" s="72">
        <f t="shared" ref="I88:J88" si="4">SUM(I89:I93)</f>
        <v>7042715000</v>
      </c>
      <c r="J88" s="72">
        <f t="shared" si="4"/>
        <v>960036363</v>
      </c>
      <c r="K88" s="52"/>
      <c r="L88" s="48"/>
      <c r="M88" s="29"/>
      <c r="N88" s="48"/>
      <c r="O88" s="47"/>
      <c r="P88" s="23"/>
      <c r="Q88" s="18"/>
      <c r="R88" s="17"/>
      <c r="S88" s="17"/>
      <c r="T88" s="17"/>
      <c r="U88" s="17"/>
      <c r="V88" s="17"/>
    </row>
    <row r="89" spans="1:22" ht="25.5" x14ac:dyDescent="0.25">
      <c r="A89" s="30">
        <v>1</v>
      </c>
      <c r="B89" s="32" t="s">
        <v>351</v>
      </c>
      <c r="C89" s="32" t="s">
        <v>352</v>
      </c>
      <c r="D89" s="24" t="s">
        <v>172</v>
      </c>
      <c r="E89" s="23" t="s">
        <v>367</v>
      </c>
      <c r="F89" s="23" t="s">
        <v>353</v>
      </c>
      <c r="G89" s="30"/>
      <c r="H89" s="13">
        <v>1754298000</v>
      </c>
      <c r="I89" s="13">
        <v>1754298000</v>
      </c>
      <c r="J89" s="13">
        <v>1513163</v>
      </c>
      <c r="K89" s="15"/>
      <c r="L89" s="16"/>
      <c r="M89" s="30"/>
      <c r="N89" s="58"/>
      <c r="O89" s="42"/>
      <c r="P89" s="23"/>
      <c r="Q89" s="18" t="s">
        <v>333</v>
      </c>
      <c r="R89" s="17"/>
      <c r="S89" s="17"/>
      <c r="T89" s="17"/>
      <c r="U89" s="17"/>
      <c r="V89" s="17"/>
    </row>
    <row r="90" spans="1:22" ht="25.5" x14ac:dyDescent="0.25">
      <c r="A90" s="30">
        <v>2</v>
      </c>
      <c r="B90" s="24" t="s">
        <v>354</v>
      </c>
      <c r="C90" s="32" t="s">
        <v>355</v>
      </c>
      <c r="D90" s="24" t="s">
        <v>356</v>
      </c>
      <c r="E90" s="23" t="s">
        <v>367</v>
      </c>
      <c r="F90" s="23" t="s">
        <v>357</v>
      </c>
      <c r="G90" s="30"/>
      <c r="H90" s="13">
        <v>5383880000</v>
      </c>
      <c r="I90" s="13">
        <v>1801240000</v>
      </c>
      <c r="J90" s="13">
        <v>0</v>
      </c>
      <c r="K90" s="15"/>
      <c r="L90" s="16"/>
      <c r="M90" s="30"/>
      <c r="N90" s="58"/>
      <c r="O90" s="42"/>
      <c r="P90" s="23"/>
      <c r="Q90" s="18" t="s">
        <v>332</v>
      </c>
      <c r="R90" s="17"/>
      <c r="S90" s="17"/>
      <c r="T90" s="17"/>
      <c r="U90" s="17"/>
      <c r="V90" s="17"/>
    </row>
    <row r="91" spans="1:22" ht="25.5" x14ac:dyDescent="0.25">
      <c r="A91" s="30">
        <v>3</v>
      </c>
      <c r="B91" s="24" t="s">
        <v>358</v>
      </c>
      <c r="C91" s="32" t="s">
        <v>355</v>
      </c>
      <c r="D91" s="24" t="s">
        <v>356</v>
      </c>
      <c r="E91" s="23" t="s">
        <v>367</v>
      </c>
      <c r="F91" s="23" t="s">
        <v>357</v>
      </c>
      <c r="G91" s="30"/>
      <c r="H91" s="14">
        <v>7655363000</v>
      </c>
      <c r="I91" s="14">
        <v>1567180000</v>
      </c>
      <c r="J91" s="14">
        <v>0</v>
      </c>
      <c r="K91" s="49"/>
      <c r="L91" s="31"/>
      <c r="M91" s="30"/>
      <c r="N91" s="58"/>
      <c r="O91" s="42"/>
      <c r="P91" s="23"/>
      <c r="Q91" s="18" t="s">
        <v>332</v>
      </c>
      <c r="R91" s="17"/>
      <c r="S91" s="17"/>
      <c r="T91" s="17"/>
      <c r="U91" s="17"/>
      <c r="V91" s="17"/>
    </row>
    <row r="92" spans="1:22" ht="76.5" x14ac:dyDescent="0.25">
      <c r="A92" s="30">
        <v>4</v>
      </c>
      <c r="B92" s="24" t="s">
        <v>359</v>
      </c>
      <c r="C92" s="24" t="s">
        <v>360</v>
      </c>
      <c r="D92" s="24" t="s">
        <v>472</v>
      </c>
      <c r="E92" s="23" t="s">
        <v>367</v>
      </c>
      <c r="F92" s="23" t="s">
        <v>361</v>
      </c>
      <c r="G92" s="30"/>
      <c r="H92" s="13">
        <v>1080245000</v>
      </c>
      <c r="I92" s="14">
        <v>924997000</v>
      </c>
      <c r="J92" s="14">
        <v>428567200</v>
      </c>
      <c r="K92" s="49"/>
      <c r="L92" s="31"/>
      <c r="M92" s="30"/>
      <c r="N92" s="58"/>
      <c r="O92" s="42"/>
      <c r="P92" s="23"/>
      <c r="Q92" s="18" t="s">
        <v>333</v>
      </c>
      <c r="R92" s="17"/>
      <c r="S92" s="17"/>
      <c r="T92" s="17"/>
      <c r="U92" s="17"/>
      <c r="V92" s="17"/>
    </row>
    <row r="93" spans="1:22" ht="51" x14ac:dyDescent="0.25">
      <c r="A93" s="30">
        <v>5</v>
      </c>
      <c r="B93" s="27" t="s">
        <v>362</v>
      </c>
      <c r="C93" s="27" t="s">
        <v>363</v>
      </c>
      <c r="D93" s="27" t="s">
        <v>117</v>
      </c>
      <c r="E93" s="23" t="s">
        <v>367</v>
      </c>
      <c r="F93" s="23" t="s">
        <v>364</v>
      </c>
      <c r="G93" s="30"/>
      <c r="H93" s="14">
        <v>1365000000</v>
      </c>
      <c r="I93" s="14">
        <v>995000000</v>
      </c>
      <c r="J93" s="14">
        <v>529956000</v>
      </c>
      <c r="K93" s="49"/>
      <c r="L93" s="31"/>
      <c r="M93" s="30"/>
      <c r="N93" s="58"/>
      <c r="O93" s="42"/>
      <c r="P93" s="23"/>
      <c r="Q93" s="18" t="s">
        <v>333</v>
      </c>
      <c r="R93" s="17"/>
      <c r="S93" s="17"/>
      <c r="T93" s="17"/>
      <c r="U93" s="17"/>
      <c r="V93" s="17"/>
    </row>
    <row r="94" spans="1:22" x14ac:dyDescent="0.25">
      <c r="A94" s="69" t="s">
        <v>335</v>
      </c>
      <c r="B94" s="63"/>
      <c r="C94" s="63"/>
      <c r="D94" s="63"/>
      <c r="E94" s="64"/>
      <c r="F94" s="64"/>
      <c r="G94" s="64"/>
      <c r="H94" s="73">
        <f>H5+H12</f>
        <v>161672368856</v>
      </c>
      <c r="I94" s="73">
        <f t="shared" ref="I94:J94" si="5">I5+I12</f>
        <v>111053150222</v>
      </c>
      <c r="J94" s="73">
        <f t="shared" si="5"/>
        <v>75355411813</v>
      </c>
      <c r="K94" s="65"/>
      <c r="L94" s="65"/>
      <c r="M94" s="66"/>
      <c r="N94" s="67"/>
      <c r="O94" s="63"/>
      <c r="P94" s="68"/>
    </row>
    <row r="95" spans="1:22" ht="31.5" customHeight="1" x14ac:dyDescent="0.25">
      <c r="B95" s="74"/>
      <c r="C95" s="74"/>
      <c r="D95" s="74"/>
      <c r="E95" s="74"/>
      <c r="F95" s="74"/>
      <c r="G95" s="74"/>
      <c r="H95" s="74"/>
      <c r="I95" s="74"/>
      <c r="J95" s="74"/>
      <c r="K95" s="74"/>
      <c r="L95" s="74"/>
      <c r="M95" s="74"/>
      <c r="N95" s="74"/>
      <c r="O95" s="74"/>
      <c r="P95" s="74"/>
    </row>
  </sheetData>
  <autoFilter ref="A4:P93"/>
  <mergeCells count="4">
    <mergeCell ref="A2:O2"/>
    <mergeCell ref="B95:P95"/>
    <mergeCell ref="A3:P3"/>
    <mergeCell ref="D1:J1"/>
  </mergeCells>
  <pageMargins left="0.3" right="0.24" top="0.75" bottom="0.75" header="0.3" footer="0.3"/>
  <pageSetup paperSize="9" scale="4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040F126D0B4B4DB83E10593CC9657E" ma:contentTypeVersion="2" ma:contentTypeDescription="Create a new document." ma:contentTypeScope="" ma:versionID="bc865b4f45415bd6d9edb59b6d820544">
  <xsd:schema xmlns:xsd="http://www.w3.org/2001/XMLSchema" xmlns:xs="http://www.w3.org/2001/XMLSchema" xmlns:p="http://schemas.microsoft.com/office/2006/metadata/properties" xmlns:ns2="24e12227-0b0d-4b23-9586-977e009500b0" xmlns:ns3="ae4e42cd-c673-4541-a17d-d353a4125f5e" targetNamespace="http://schemas.microsoft.com/office/2006/metadata/properties" ma:root="true" ma:fieldsID="0acf8286736a2877a680aa0849ebe948" ns2:_="" ns3:_="">
    <xsd:import namespace="24e12227-0b0d-4b23-9586-977e009500b0"/>
    <xsd:import namespace="ae4e42cd-c673-4541-a17d-d353a4125f5e"/>
    <xsd:element name="properties">
      <xsd:complexType>
        <xsd:sequence>
          <xsd:element name="documentManagement">
            <xsd:complexType>
              <xsd:all>
                <xsd:element ref="ns2:MaTinBai" minOccurs="0"/>
                <xsd:element ref="ns2:KieuTepTi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e12227-0b0d-4b23-9586-977e009500b0" elementFormDefault="qualified">
    <xsd:import namespace="http://schemas.microsoft.com/office/2006/documentManagement/types"/>
    <xsd:import namespace="http://schemas.microsoft.com/office/infopath/2007/PartnerControls"/>
    <xsd:element name="MaTinBai" ma:index="8" nillable="true" ma:displayName="MaTinBai" ma:internalName="MaTinBai">
      <xsd:simpleType>
        <xsd:restriction base="dms:Text">
          <xsd:maxLength value="255"/>
        </xsd:restriction>
      </xsd:simpleType>
    </xsd:element>
    <xsd:element name="KieuTepTin" ma:index="9" nillable="true" ma:displayName="KieuTepTin" ma:default="Tài liệu đính kèm" ma:format="Dropdown" ma:internalName="KieuTepTin">
      <xsd:simpleType>
        <xsd:restriction base="dms:Choice">
          <xsd:enumeration value="Tài liệu đính kèm"/>
          <xsd:enumeration value="Tài liệu"/>
          <xsd:enumeration value="Khác"/>
        </xsd:restriction>
      </xsd:simpleType>
    </xsd:element>
  </xsd:schema>
  <xsd:schema xmlns:xsd="http://www.w3.org/2001/XMLSchema" xmlns:xs="http://www.w3.org/2001/XMLSchema" xmlns:dms="http://schemas.microsoft.com/office/2006/documentManagement/types" xmlns:pc="http://schemas.microsoft.com/office/infopath/2007/PartnerControls" targetNamespace="ae4e42cd-c673-4541-a17d-d353a4125f5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ieuTepTin xmlns="24e12227-0b0d-4b23-9586-977e009500b0">Tài liệu đính kèm</KieuTepTin>
    <MaTinBai xmlns="24e12227-0b0d-4b23-9586-977e009500b0">2a9ea622d63137e0</MaTinBai>
    <_dlc_DocId xmlns="ae4e42cd-c673-4541-a17d-d353a4125f5e">DDYPFUVZ5X6F-6-7375</_dlc_DocId>
    <_dlc_DocIdUrl xmlns="ae4e42cd-c673-4541-a17d-d353a4125f5e">
      <Url>https://dbdc.backan.gov.vn/_layouts/15/DocIdRedir.aspx?ID=DDYPFUVZ5X6F-6-7375</Url>
      <Description>DDYPFUVZ5X6F-6-7375</Description>
    </_dlc_DocIdUrl>
  </documentManagement>
</p:properties>
</file>

<file path=customXml/itemProps1.xml><?xml version="1.0" encoding="utf-8"?>
<ds:datastoreItem xmlns:ds="http://schemas.openxmlformats.org/officeDocument/2006/customXml" ds:itemID="{615827ED-0F06-467F-8B9B-41ECA8ADA1CA}"/>
</file>

<file path=customXml/itemProps2.xml><?xml version="1.0" encoding="utf-8"?>
<ds:datastoreItem xmlns:ds="http://schemas.openxmlformats.org/officeDocument/2006/customXml" ds:itemID="{658C3C79-9F87-4C63-8BEE-015923C42539}"/>
</file>

<file path=customXml/itemProps3.xml><?xml version="1.0" encoding="utf-8"?>
<ds:datastoreItem xmlns:ds="http://schemas.openxmlformats.org/officeDocument/2006/customXml" ds:itemID="{3C597223-9F76-4202-98DB-26EE642CE4BE}"/>
</file>

<file path=customXml/itemProps4.xml><?xml version="1.0" encoding="utf-8"?>
<ds:datastoreItem xmlns:ds="http://schemas.openxmlformats.org/officeDocument/2006/customXml" ds:itemID="{9BB7DAE2-EC1A-48C8-AFF7-E4C6DBFDAC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Phu luc</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Hùng HV</cp:lastModifiedBy>
  <cp:lastPrinted>2024-07-15T03:11:06Z</cp:lastPrinted>
  <dcterms:created xsi:type="dcterms:W3CDTF">2024-04-08T09:40:53Z</dcterms:created>
  <dcterms:modified xsi:type="dcterms:W3CDTF">2024-07-15T03:14:37Z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0x010100A8040F126D0B4B4DB83E10593CC9657E</vt:lpwstr>
  </property>
  <property fmtid="{D5CDD505-2E9C-101B-9397-08002B2CF9AE}" pid="3" name="_dlc_DocIdItemGuid">
    <vt:lpwstr>ddf649fa-3b9f-4879-bacb-99cb53841701</vt:lpwstr>
  </property>
</Properties>
</file>